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60" tabRatio="971" activeTab="0"/>
  </bookViews>
  <sheets>
    <sheet name="Anagrafica allievi" sheetId="1" r:id="rId1"/>
    <sheet name="Modello verifica" sheetId="2" r:id="rId2"/>
    <sheet name="Risultati" sheetId="3" r:id="rId3"/>
  </sheets>
  <definedNames/>
  <calcPr fullCalcOnLoad="1"/>
</workbook>
</file>

<file path=xl/sharedStrings.xml><?xml version="1.0" encoding="utf-8"?>
<sst xmlns="http://schemas.openxmlformats.org/spreadsheetml/2006/main" count="340" uniqueCount="34">
  <si>
    <t>CLASSE n° X a.s. aaaa/aa</t>
  </si>
  <si>
    <t>N</t>
  </si>
  <si>
    <t>Studente</t>
  </si>
  <si>
    <t>Provenienza</t>
  </si>
  <si>
    <t>Cognome Nome</t>
  </si>
  <si>
    <t>Milano</t>
  </si>
  <si>
    <t>Napoli</t>
  </si>
  <si>
    <t>Parigi</t>
  </si>
  <si>
    <t>Varese</t>
  </si>
  <si>
    <t>Firenze</t>
  </si>
  <si>
    <t>Sondrio</t>
  </si>
  <si>
    <t>Brescia</t>
  </si>
  <si>
    <t>Vicenza</t>
  </si>
  <si>
    <t>1° test gg/mm/aaaa</t>
  </si>
  <si>
    <t>N.domanda</t>
  </si>
  <si>
    <t>Punteggio</t>
  </si>
  <si>
    <t>Risposta esatta</t>
  </si>
  <si>
    <t>N°</t>
  </si>
  <si>
    <t>A</t>
  </si>
  <si>
    <t>C</t>
  </si>
  <si>
    <t>D</t>
  </si>
  <si>
    <t>B</t>
  </si>
  <si>
    <t>Voto</t>
  </si>
  <si>
    <t>Punteggio massimo</t>
  </si>
  <si>
    <t>% di sufficienza</t>
  </si>
  <si>
    <t>Voto Massimo</t>
  </si>
  <si>
    <t>Punteggio di suff</t>
  </si>
  <si>
    <t>Voto Minimo</t>
  </si>
  <si>
    <t>Coeff angolare</t>
  </si>
  <si>
    <t>E</t>
  </si>
  <si>
    <t>% di Successo</t>
  </si>
  <si>
    <t>Voto medio</t>
  </si>
  <si>
    <t>MEDIA</t>
  </si>
  <si>
    <t>DEV.ST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</si>
</sst>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"/>
    <numFmt numFmtId="166" formatCode="_-* #,##0.0_-;\-* #,##0.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/>
    </xf>
    <xf numFmtId="165" fontId="4" fillId="0" borderId="1" xfId="17" applyNumberFormat="1" applyFont="1" applyFill="1" applyBorder="1" applyAlignment="1">
      <alignment horizontal="left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18" applyFill="1" applyBorder="1" applyAlignment="1">
      <alignment/>
    </xf>
    <xf numFmtId="0" fontId="0" fillId="2" borderId="1" xfId="0" applyFill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Border="1" applyAlignment="1">
      <alignment horizontal="centerContinuous" vertical="center"/>
    </xf>
    <xf numFmtId="0" fontId="2" fillId="0" borderId="3" xfId="0" applyFont="1" applyBorder="1" applyAlignment="1">
      <alignment textRotation="90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3" xfId="0" applyFont="1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66" fontId="0" fillId="0" borderId="1" xfId="15" applyNumberFormat="1" applyBorder="1" applyAlignment="1">
      <alignment/>
    </xf>
    <xf numFmtId="166" fontId="5" fillId="0" borderId="1" xfId="15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Test ingresso" xfId="17"/>
    <cellStyle name="Percent" xfId="18"/>
    <cellStyle name="Currency" xfId="19"/>
    <cellStyle name="Currency [0]" xfId="20"/>
  </cellStyles>
  <dxfs count="4"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75" zoomScaleNormal="75" workbookViewId="0" topLeftCell="A1">
      <selection activeCell="G13" sqref="G13"/>
    </sheetView>
  </sheetViews>
  <sheetFormatPr defaultColWidth="9.140625" defaultRowHeight="12.75"/>
  <cols>
    <col min="1" max="1" width="4.00390625" style="0" customWidth="1"/>
    <col min="2" max="2" width="16.140625" style="0" customWidth="1"/>
    <col min="3" max="4" width="13.28125" style="0" customWidth="1"/>
  </cols>
  <sheetData>
    <row r="1" ht="20.25">
      <c r="A1" s="3" t="s">
        <v>0</v>
      </c>
    </row>
    <row r="2" spans="1:3" ht="12.75">
      <c r="A2" s="2" t="s">
        <v>17</v>
      </c>
      <c r="B2" s="2" t="s">
        <v>2</v>
      </c>
      <c r="C2" s="2" t="s">
        <v>3</v>
      </c>
    </row>
    <row r="3" spans="1:3" ht="12.75">
      <c r="A3" s="1">
        <v>1</v>
      </c>
      <c r="B3" s="1" t="s">
        <v>4</v>
      </c>
      <c r="C3" s="1" t="s">
        <v>5</v>
      </c>
    </row>
    <row r="4" spans="1:3" ht="12.75">
      <c r="A4" s="1">
        <v>2</v>
      </c>
      <c r="B4" s="1" t="s">
        <v>4</v>
      </c>
      <c r="C4" s="1" t="s">
        <v>6</v>
      </c>
    </row>
    <row r="5" spans="1:3" ht="12.75">
      <c r="A5" s="1">
        <v>3</v>
      </c>
      <c r="B5" s="1" t="s">
        <v>4</v>
      </c>
      <c r="C5" s="1" t="s">
        <v>6</v>
      </c>
    </row>
    <row r="6" spans="1:3" ht="12.75">
      <c r="A6" s="1">
        <v>4</v>
      </c>
      <c r="B6" s="1" t="s">
        <v>4</v>
      </c>
      <c r="C6" s="1" t="s">
        <v>12</v>
      </c>
    </row>
    <row r="7" spans="1:3" ht="12.75">
      <c r="A7" s="1">
        <v>5</v>
      </c>
      <c r="B7" s="1" t="s">
        <v>4</v>
      </c>
      <c r="C7" s="1" t="s">
        <v>6</v>
      </c>
    </row>
    <row r="8" spans="1:3" ht="12.75">
      <c r="A8" s="1">
        <v>6</v>
      </c>
      <c r="B8" s="1" t="s">
        <v>4</v>
      </c>
      <c r="C8" s="1" t="s">
        <v>6</v>
      </c>
    </row>
    <row r="9" spans="1:3" ht="12.75">
      <c r="A9" s="1">
        <v>7</v>
      </c>
      <c r="B9" s="1" t="s">
        <v>4</v>
      </c>
      <c r="C9" s="1" t="s">
        <v>7</v>
      </c>
    </row>
    <row r="10" spans="1:3" ht="12.75">
      <c r="A10" s="1">
        <v>8</v>
      </c>
      <c r="B10" s="1" t="s">
        <v>4</v>
      </c>
      <c r="C10" s="1" t="s">
        <v>8</v>
      </c>
    </row>
    <row r="11" spans="1:3" ht="12.75">
      <c r="A11" s="1">
        <v>9</v>
      </c>
      <c r="B11" s="1" t="s">
        <v>4</v>
      </c>
      <c r="C11" s="1" t="s">
        <v>11</v>
      </c>
    </row>
    <row r="12" spans="1:3" ht="12.75">
      <c r="A12" s="1">
        <v>10</v>
      </c>
      <c r="B12" s="1" t="s">
        <v>4</v>
      </c>
      <c r="C12" s="1" t="s">
        <v>8</v>
      </c>
    </row>
    <row r="13" spans="1:3" ht="12.75">
      <c r="A13" s="1">
        <v>11</v>
      </c>
      <c r="B13" s="1" t="s">
        <v>4</v>
      </c>
      <c r="C13" s="1" t="s">
        <v>8</v>
      </c>
    </row>
    <row r="14" spans="1:3" ht="12.75">
      <c r="A14" s="1">
        <v>12</v>
      </c>
      <c r="B14" s="1" t="s">
        <v>4</v>
      </c>
      <c r="C14" s="1" t="s">
        <v>8</v>
      </c>
    </row>
    <row r="15" spans="1:3" ht="12.75">
      <c r="A15" s="1">
        <v>13</v>
      </c>
      <c r="B15" s="1" t="s">
        <v>4</v>
      </c>
      <c r="C15" s="1" t="s">
        <v>9</v>
      </c>
    </row>
    <row r="16" spans="1:3" ht="12.75">
      <c r="A16" s="1">
        <v>14</v>
      </c>
      <c r="B16" s="1" t="s">
        <v>4</v>
      </c>
      <c r="C16" s="1" t="s">
        <v>10</v>
      </c>
    </row>
    <row r="17" spans="1:3" ht="12.75">
      <c r="A17" s="1">
        <v>15</v>
      </c>
      <c r="B17" s="1" t="s">
        <v>4</v>
      </c>
      <c r="C17" s="1" t="s">
        <v>8</v>
      </c>
    </row>
    <row r="18" spans="1:3" ht="12.75">
      <c r="A18" s="1">
        <v>16</v>
      </c>
      <c r="B18" s="1" t="s">
        <v>4</v>
      </c>
      <c r="C18" s="1" t="s">
        <v>9</v>
      </c>
    </row>
    <row r="19" spans="1:3" ht="12.75">
      <c r="A19" s="1">
        <v>17</v>
      </c>
      <c r="B19" s="1" t="s">
        <v>4</v>
      </c>
      <c r="C19" s="1" t="s">
        <v>10</v>
      </c>
    </row>
    <row r="20" spans="1:3" ht="12.75">
      <c r="A20" s="1">
        <v>18</v>
      </c>
      <c r="B20" s="1" t="s">
        <v>4</v>
      </c>
      <c r="C20" s="1" t="s">
        <v>8</v>
      </c>
    </row>
    <row r="21" spans="1:3" ht="12.75">
      <c r="A21" s="1">
        <v>19</v>
      </c>
      <c r="B21" s="1" t="s">
        <v>4</v>
      </c>
      <c r="C21" s="1" t="s">
        <v>9</v>
      </c>
    </row>
    <row r="22" spans="1:3" ht="12.75">
      <c r="A22" s="1">
        <v>20</v>
      </c>
      <c r="B22" s="1" t="s">
        <v>4</v>
      </c>
      <c r="C22" s="1" t="s">
        <v>10</v>
      </c>
    </row>
    <row r="23" spans="1:3" ht="12.75">
      <c r="A23" s="1">
        <v>21</v>
      </c>
      <c r="B23" s="1" t="s">
        <v>4</v>
      </c>
      <c r="C23" s="1" t="s">
        <v>8</v>
      </c>
    </row>
    <row r="24" spans="1:3" ht="12.75">
      <c r="A24" s="1">
        <v>22</v>
      </c>
      <c r="B24" s="1" t="s">
        <v>4</v>
      </c>
      <c r="C24" s="1" t="s">
        <v>9</v>
      </c>
    </row>
    <row r="25" spans="1:3" ht="12.75">
      <c r="A25" s="1">
        <v>23</v>
      </c>
      <c r="B25" s="1" t="s">
        <v>4</v>
      </c>
      <c r="C25" s="1" t="s">
        <v>10</v>
      </c>
    </row>
    <row r="26" spans="1:3" ht="12.75">
      <c r="A26" s="1">
        <v>24</v>
      </c>
      <c r="B26" s="1" t="s">
        <v>4</v>
      </c>
      <c r="C26" s="1" t="s">
        <v>8</v>
      </c>
    </row>
    <row r="27" spans="1:3" ht="12.75">
      <c r="A27" s="1">
        <v>25</v>
      </c>
      <c r="B27" s="1" t="s">
        <v>4</v>
      </c>
      <c r="C27" s="1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11.00390625" style="0" bestFit="1" customWidth="1"/>
    <col min="13" max="13" width="7.57421875" style="0" customWidth="1"/>
    <col min="14" max="14" width="7.28125" style="0" customWidth="1"/>
  </cols>
  <sheetData>
    <row r="1" spans="1:14" ht="76.5" customHeight="1" thickBot="1">
      <c r="A1" s="2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15</v>
      </c>
      <c r="N1" s="16" t="s">
        <v>22</v>
      </c>
    </row>
    <row r="2" spans="1:25" ht="12.75">
      <c r="A2" s="26"/>
      <c r="B2" s="27" t="s">
        <v>14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9"/>
      <c r="N2" s="20"/>
      <c r="P2">
        <v>1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W2">
        <v>8</v>
      </c>
      <c r="X2">
        <v>9</v>
      </c>
      <c r="Y2">
        <v>10</v>
      </c>
    </row>
    <row r="3" spans="1:25" ht="12.75">
      <c r="A3" s="28"/>
      <c r="B3" s="7" t="s">
        <v>15</v>
      </c>
      <c r="C3" s="9">
        <v>2</v>
      </c>
      <c r="D3" s="9">
        <v>3</v>
      </c>
      <c r="E3" s="9">
        <v>2</v>
      </c>
      <c r="F3" s="9">
        <v>1</v>
      </c>
      <c r="G3" s="9">
        <v>1</v>
      </c>
      <c r="H3" s="9">
        <v>2</v>
      </c>
      <c r="I3" s="9">
        <v>3</v>
      </c>
      <c r="J3" s="9">
        <v>2</v>
      </c>
      <c r="K3" s="9">
        <v>1</v>
      </c>
      <c r="L3" s="9">
        <v>1</v>
      </c>
      <c r="M3" s="1">
        <f>SUM(C3:L3)</f>
        <v>18</v>
      </c>
      <c r="N3" s="21"/>
      <c r="P3">
        <v>2</v>
      </c>
      <c r="Q3">
        <v>3</v>
      </c>
      <c r="R3">
        <v>2</v>
      </c>
      <c r="S3">
        <v>1</v>
      </c>
      <c r="T3">
        <v>1</v>
      </c>
      <c r="U3">
        <v>2</v>
      </c>
      <c r="V3">
        <v>3</v>
      </c>
      <c r="W3">
        <v>2</v>
      </c>
      <c r="X3">
        <v>1</v>
      </c>
      <c r="Y3">
        <v>1</v>
      </c>
    </row>
    <row r="4" spans="1:25" ht="13.5" thickBot="1">
      <c r="A4" s="29"/>
      <c r="B4" s="30" t="s">
        <v>16</v>
      </c>
      <c r="C4" s="22" t="s">
        <v>18</v>
      </c>
      <c r="D4" s="22" t="s">
        <v>19</v>
      </c>
      <c r="E4" s="22" t="s">
        <v>18</v>
      </c>
      <c r="F4" s="22" t="s">
        <v>20</v>
      </c>
      <c r="G4" s="22" t="s">
        <v>18</v>
      </c>
      <c r="H4" s="22" t="s">
        <v>21</v>
      </c>
      <c r="I4" s="22" t="s">
        <v>21</v>
      </c>
      <c r="J4" s="22" t="s">
        <v>19</v>
      </c>
      <c r="K4" s="22" t="s">
        <v>18</v>
      </c>
      <c r="L4" s="22" t="s">
        <v>21</v>
      </c>
      <c r="M4" s="23"/>
      <c r="N4" s="24"/>
      <c r="P4" t="s">
        <v>18</v>
      </c>
      <c r="Q4" t="s">
        <v>19</v>
      </c>
      <c r="R4" t="s">
        <v>18</v>
      </c>
      <c r="S4" t="s">
        <v>20</v>
      </c>
      <c r="T4" t="s">
        <v>18</v>
      </c>
      <c r="U4" t="s">
        <v>21</v>
      </c>
      <c r="V4" t="s">
        <v>21</v>
      </c>
      <c r="W4" t="s">
        <v>19</v>
      </c>
      <c r="X4" t="s">
        <v>18</v>
      </c>
      <c r="Y4" t="s">
        <v>21</v>
      </c>
    </row>
    <row r="5" spans="1:25" ht="12.75">
      <c r="A5" s="6">
        <v>1</v>
      </c>
      <c r="B5" s="6" t="str">
        <f>'Anagrafica allievi'!B3</f>
        <v>Cognome Nome</v>
      </c>
      <c r="C5" s="17" t="s">
        <v>18</v>
      </c>
      <c r="D5" s="17" t="s">
        <v>19</v>
      </c>
      <c r="E5" s="17" t="s">
        <v>18</v>
      </c>
      <c r="F5" s="17" t="s">
        <v>18</v>
      </c>
      <c r="G5" s="17" t="s">
        <v>18</v>
      </c>
      <c r="H5" s="17" t="s">
        <v>21</v>
      </c>
      <c r="I5" s="17" t="s">
        <v>21</v>
      </c>
      <c r="J5" s="17" t="s">
        <v>18</v>
      </c>
      <c r="K5" s="17" t="s">
        <v>18</v>
      </c>
      <c r="L5" s="17" t="s">
        <v>21</v>
      </c>
      <c r="M5" s="6">
        <f>SUM(P5:Y5)</f>
        <v>15</v>
      </c>
      <c r="N5" s="12">
        <f>M5*$C$36+$C$35</f>
        <v>8.333333333333334</v>
      </c>
      <c r="P5">
        <f>IF(C5=C$4,C$3,0)</f>
        <v>2</v>
      </c>
      <c r="Q5">
        <f>IF(D5=D$4,D$3,0)</f>
        <v>3</v>
      </c>
      <c r="R5">
        <f>IF(E5=E$4,E$3,0)</f>
        <v>2</v>
      </c>
      <c r="S5">
        <f>IF(F5=F$4,F$3,0)</f>
        <v>0</v>
      </c>
      <c r="T5">
        <f>IF(G5=G$4,G$3,0)</f>
        <v>1</v>
      </c>
      <c r="U5">
        <f>IF(H5=H$4,H$3,0)</f>
        <v>2</v>
      </c>
      <c r="V5">
        <f>IF(I5=I$4,I$3,0)</f>
        <v>3</v>
      </c>
      <c r="W5">
        <f>IF(J5=J$4,J$3,0)</f>
        <v>0</v>
      </c>
      <c r="X5">
        <f>IF(K5=K$4,K$3,0)</f>
        <v>1</v>
      </c>
      <c r="Y5">
        <f>IF(L5=L$4,L$3,0)</f>
        <v>1</v>
      </c>
    </row>
    <row r="6" spans="1:25" ht="12.75">
      <c r="A6" s="1">
        <v>2</v>
      </c>
      <c r="B6" s="1" t="str">
        <f>'Anagrafica allievi'!B4</f>
        <v>Cognome Nome</v>
      </c>
      <c r="C6" s="13" t="s">
        <v>18</v>
      </c>
      <c r="D6" s="13" t="s">
        <v>19</v>
      </c>
      <c r="E6" s="13" t="s">
        <v>18</v>
      </c>
      <c r="F6" s="13" t="s">
        <v>18</v>
      </c>
      <c r="G6" s="13" t="s">
        <v>18</v>
      </c>
      <c r="H6" s="13" t="s">
        <v>21</v>
      </c>
      <c r="I6" s="13" t="s">
        <v>21</v>
      </c>
      <c r="J6" s="13" t="s">
        <v>19</v>
      </c>
      <c r="K6" s="13" t="s">
        <v>18</v>
      </c>
      <c r="L6" s="13" t="s">
        <v>21</v>
      </c>
      <c r="M6" s="1">
        <f aca="true" t="shared" si="0" ref="M6:M29">SUM(P6:Y6)</f>
        <v>17</v>
      </c>
      <c r="N6" s="12">
        <f aca="true" t="shared" si="1" ref="N6:N29">M6*$C$36+$C$35</f>
        <v>9.444444444444445</v>
      </c>
      <c r="P6">
        <f aca="true" t="shared" si="2" ref="P6:P29">IF(C6=C$4,C$3,0)</f>
        <v>2</v>
      </c>
      <c r="Q6">
        <f aca="true" t="shared" si="3" ref="Q6:Q29">IF(D6=D$4,D$3,0)</f>
        <v>3</v>
      </c>
      <c r="R6">
        <f aca="true" t="shared" si="4" ref="R6:R29">IF(E6=E$4,E$3,0)</f>
        <v>2</v>
      </c>
      <c r="S6">
        <f aca="true" t="shared" si="5" ref="S6:S29">IF(F6=F$4,F$3,0)</f>
        <v>0</v>
      </c>
      <c r="T6">
        <f aca="true" t="shared" si="6" ref="T6:T29">IF(G6=G$4,G$3,0)</f>
        <v>1</v>
      </c>
      <c r="U6">
        <f aca="true" t="shared" si="7" ref="U6:U29">IF(H6=H$4,H$3,0)</f>
        <v>2</v>
      </c>
      <c r="V6">
        <f aca="true" t="shared" si="8" ref="V6:V29">IF(I6=I$4,I$3,0)</f>
        <v>3</v>
      </c>
      <c r="W6">
        <f aca="true" t="shared" si="9" ref="W6:W29">IF(J6=J$4,J$3,0)</f>
        <v>2</v>
      </c>
      <c r="X6">
        <f aca="true" t="shared" si="10" ref="X6:X29">IF(K6=K$4,K$3,0)</f>
        <v>1</v>
      </c>
      <c r="Y6">
        <f aca="true" t="shared" si="11" ref="Y6:Y29">IF(L6=L$4,L$3,0)</f>
        <v>1</v>
      </c>
    </row>
    <row r="7" spans="1:25" ht="12.75">
      <c r="A7" s="1">
        <v>3</v>
      </c>
      <c r="B7" s="1" t="str">
        <f>'Anagrafica allievi'!B5</f>
        <v>Cognome Nome</v>
      </c>
      <c r="C7" s="13" t="s">
        <v>18</v>
      </c>
      <c r="D7" s="13" t="s">
        <v>18</v>
      </c>
      <c r="E7" s="13" t="s">
        <v>18</v>
      </c>
      <c r="F7" s="13" t="s">
        <v>20</v>
      </c>
      <c r="G7" s="13" t="s">
        <v>21</v>
      </c>
      <c r="H7" s="13" t="s">
        <v>21</v>
      </c>
      <c r="I7" s="13" t="s">
        <v>21</v>
      </c>
      <c r="J7" s="13" t="s">
        <v>18</v>
      </c>
      <c r="K7" s="13" t="s">
        <v>21</v>
      </c>
      <c r="L7" s="13" t="s">
        <v>21</v>
      </c>
      <c r="M7" s="1">
        <f t="shared" si="0"/>
        <v>11</v>
      </c>
      <c r="N7" s="12">
        <f t="shared" si="1"/>
        <v>6.111111111111112</v>
      </c>
      <c r="P7">
        <f t="shared" si="2"/>
        <v>2</v>
      </c>
      <c r="Q7">
        <f t="shared" si="3"/>
        <v>0</v>
      </c>
      <c r="R7">
        <f t="shared" si="4"/>
        <v>2</v>
      </c>
      <c r="S7">
        <f t="shared" si="5"/>
        <v>1</v>
      </c>
      <c r="T7">
        <f t="shared" si="6"/>
        <v>0</v>
      </c>
      <c r="U7">
        <f t="shared" si="7"/>
        <v>2</v>
      </c>
      <c r="V7">
        <f t="shared" si="8"/>
        <v>3</v>
      </c>
      <c r="W7">
        <f t="shared" si="9"/>
        <v>0</v>
      </c>
      <c r="X7">
        <f t="shared" si="10"/>
        <v>0</v>
      </c>
      <c r="Y7">
        <f t="shared" si="11"/>
        <v>1</v>
      </c>
    </row>
    <row r="8" spans="1:25" ht="12.75">
      <c r="A8" s="1">
        <v>4</v>
      </c>
      <c r="B8" s="1" t="str">
        <f>'Anagrafica allievi'!B6</f>
        <v>Cognome Nome</v>
      </c>
      <c r="C8" s="13" t="s">
        <v>18</v>
      </c>
      <c r="D8" s="13" t="s">
        <v>19</v>
      </c>
      <c r="E8" s="13" t="s">
        <v>1</v>
      </c>
      <c r="F8" s="13" t="s">
        <v>18</v>
      </c>
      <c r="G8" s="13" t="s">
        <v>18</v>
      </c>
      <c r="H8" s="13" t="s">
        <v>1</v>
      </c>
      <c r="I8" s="13" t="s">
        <v>21</v>
      </c>
      <c r="J8" s="13" t="s">
        <v>1</v>
      </c>
      <c r="K8" s="13" t="s">
        <v>1</v>
      </c>
      <c r="L8" s="13" t="s">
        <v>1</v>
      </c>
      <c r="M8" s="1">
        <f t="shared" si="0"/>
        <v>9</v>
      </c>
      <c r="N8" s="12">
        <f t="shared" si="1"/>
        <v>5</v>
      </c>
      <c r="P8">
        <f t="shared" si="2"/>
        <v>2</v>
      </c>
      <c r="Q8">
        <f t="shared" si="3"/>
        <v>3</v>
      </c>
      <c r="R8">
        <f t="shared" si="4"/>
        <v>0</v>
      </c>
      <c r="S8">
        <f t="shared" si="5"/>
        <v>0</v>
      </c>
      <c r="T8">
        <f t="shared" si="6"/>
        <v>1</v>
      </c>
      <c r="U8">
        <f t="shared" si="7"/>
        <v>0</v>
      </c>
      <c r="V8">
        <f t="shared" si="8"/>
        <v>3</v>
      </c>
      <c r="W8">
        <f t="shared" si="9"/>
        <v>0</v>
      </c>
      <c r="X8">
        <f t="shared" si="10"/>
        <v>0</v>
      </c>
      <c r="Y8">
        <f t="shared" si="11"/>
        <v>0</v>
      </c>
    </row>
    <row r="9" spans="1:25" ht="12.75">
      <c r="A9" s="1">
        <v>5</v>
      </c>
      <c r="B9" s="1" t="str">
        <f>'Anagrafica allievi'!B7</f>
        <v>Cognome Nome</v>
      </c>
      <c r="C9" s="13" t="s">
        <v>18</v>
      </c>
      <c r="D9" s="13" t="s">
        <v>21</v>
      </c>
      <c r="E9" s="13" t="s">
        <v>18</v>
      </c>
      <c r="F9" s="13" t="s">
        <v>21</v>
      </c>
      <c r="G9" s="13" t="s">
        <v>18</v>
      </c>
      <c r="H9" s="13" t="s">
        <v>21</v>
      </c>
      <c r="I9" s="13" t="s">
        <v>21</v>
      </c>
      <c r="J9" s="13" t="s">
        <v>20</v>
      </c>
      <c r="K9" s="13" t="s">
        <v>18</v>
      </c>
      <c r="L9" s="13" t="s">
        <v>21</v>
      </c>
      <c r="M9" s="1">
        <f t="shared" si="0"/>
        <v>12</v>
      </c>
      <c r="N9" s="12">
        <f t="shared" si="1"/>
        <v>6.666666666666667</v>
      </c>
      <c r="P9">
        <f t="shared" si="2"/>
        <v>2</v>
      </c>
      <c r="Q9">
        <f t="shared" si="3"/>
        <v>0</v>
      </c>
      <c r="R9">
        <f t="shared" si="4"/>
        <v>2</v>
      </c>
      <c r="S9">
        <f t="shared" si="5"/>
        <v>0</v>
      </c>
      <c r="T9">
        <f t="shared" si="6"/>
        <v>1</v>
      </c>
      <c r="U9">
        <f t="shared" si="7"/>
        <v>2</v>
      </c>
      <c r="V9">
        <f t="shared" si="8"/>
        <v>3</v>
      </c>
      <c r="W9">
        <f t="shared" si="9"/>
        <v>0</v>
      </c>
      <c r="X9">
        <f t="shared" si="10"/>
        <v>1</v>
      </c>
      <c r="Y9">
        <f t="shared" si="11"/>
        <v>1</v>
      </c>
    </row>
    <row r="10" spans="1:25" ht="12.75">
      <c r="A10" s="1">
        <v>6</v>
      </c>
      <c r="B10" s="1" t="str">
        <f>'Anagrafica allievi'!B8</f>
        <v>Cognome Nome</v>
      </c>
      <c r="C10" s="13" t="s">
        <v>18</v>
      </c>
      <c r="D10" s="13" t="s">
        <v>19</v>
      </c>
      <c r="E10" s="13" t="s">
        <v>18</v>
      </c>
      <c r="F10" s="13" t="s">
        <v>19</v>
      </c>
      <c r="G10" s="13" t="s">
        <v>18</v>
      </c>
      <c r="H10" s="13" t="s">
        <v>21</v>
      </c>
      <c r="I10" s="13" t="s">
        <v>21</v>
      </c>
      <c r="J10" s="13" t="s">
        <v>19</v>
      </c>
      <c r="K10" s="13" t="s">
        <v>21</v>
      </c>
      <c r="L10" s="13" t="s">
        <v>21</v>
      </c>
      <c r="M10" s="1">
        <f t="shared" si="0"/>
        <v>16</v>
      </c>
      <c r="N10" s="12">
        <f t="shared" si="1"/>
        <v>8.88888888888889</v>
      </c>
      <c r="P10">
        <f t="shared" si="2"/>
        <v>2</v>
      </c>
      <c r="Q10">
        <f t="shared" si="3"/>
        <v>3</v>
      </c>
      <c r="R10">
        <f t="shared" si="4"/>
        <v>2</v>
      </c>
      <c r="S10">
        <f t="shared" si="5"/>
        <v>0</v>
      </c>
      <c r="T10">
        <f t="shared" si="6"/>
        <v>1</v>
      </c>
      <c r="U10">
        <f t="shared" si="7"/>
        <v>2</v>
      </c>
      <c r="V10">
        <f t="shared" si="8"/>
        <v>3</v>
      </c>
      <c r="W10">
        <f t="shared" si="9"/>
        <v>2</v>
      </c>
      <c r="X10">
        <f t="shared" si="10"/>
        <v>0</v>
      </c>
      <c r="Y10">
        <f t="shared" si="11"/>
        <v>1</v>
      </c>
    </row>
    <row r="11" spans="1:25" ht="12.75">
      <c r="A11" s="14">
        <v>7</v>
      </c>
      <c r="B11" s="1" t="str">
        <f>'Anagrafica allievi'!B9</f>
        <v>Cognome Nome</v>
      </c>
      <c r="C11" s="13" t="s">
        <v>21</v>
      </c>
      <c r="D11" s="13" t="s">
        <v>18</v>
      </c>
      <c r="E11" s="13" t="s">
        <v>1</v>
      </c>
      <c r="F11" s="13" t="s">
        <v>18</v>
      </c>
      <c r="G11" s="13" t="s">
        <v>18</v>
      </c>
      <c r="H11" s="13" t="s">
        <v>21</v>
      </c>
      <c r="I11" s="13" t="s">
        <v>21</v>
      </c>
      <c r="J11" s="13" t="s">
        <v>19</v>
      </c>
      <c r="K11" s="13" t="s">
        <v>18</v>
      </c>
      <c r="L11" s="13" t="s">
        <v>21</v>
      </c>
      <c r="M11" s="1">
        <f t="shared" si="0"/>
        <v>10</v>
      </c>
      <c r="N11" s="12">
        <f t="shared" si="1"/>
        <v>5.555555555555555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1</v>
      </c>
      <c r="U11">
        <f t="shared" si="7"/>
        <v>2</v>
      </c>
      <c r="V11">
        <f t="shared" si="8"/>
        <v>3</v>
      </c>
      <c r="W11">
        <f t="shared" si="9"/>
        <v>2</v>
      </c>
      <c r="X11">
        <f t="shared" si="10"/>
        <v>1</v>
      </c>
      <c r="Y11">
        <f t="shared" si="11"/>
        <v>1</v>
      </c>
    </row>
    <row r="12" spans="1:25" ht="12.75">
      <c r="A12" s="14">
        <v>8</v>
      </c>
      <c r="B12" s="1" t="str">
        <f>'Anagrafica allievi'!B10</f>
        <v>Cognome Nome</v>
      </c>
      <c r="C12" s="13" t="s">
        <v>21</v>
      </c>
      <c r="D12" s="13" t="s">
        <v>20</v>
      </c>
      <c r="E12" s="13" t="s">
        <v>19</v>
      </c>
      <c r="F12" s="13" t="s">
        <v>29</v>
      </c>
      <c r="G12" s="13" t="s">
        <v>19</v>
      </c>
      <c r="H12" s="13" t="s">
        <v>21</v>
      </c>
      <c r="I12" s="13" t="s">
        <v>21</v>
      </c>
      <c r="J12" s="13" t="s">
        <v>21</v>
      </c>
      <c r="K12" s="13" t="s">
        <v>18</v>
      </c>
      <c r="L12" s="13" t="s">
        <v>21</v>
      </c>
      <c r="M12" s="1">
        <f t="shared" si="0"/>
        <v>7</v>
      </c>
      <c r="N12" s="12">
        <f t="shared" si="1"/>
        <v>3.8888888888888893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  <c r="U12">
        <f t="shared" si="7"/>
        <v>2</v>
      </c>
      <c r="V12">
        <f t="shared" si="8"/>
        <v>3</v>
      </c>
      <c r="W12">
        <f t="shared" si="9"/>
        <v>0</v>
      </c>
      <c r="X12">
        <f t="shared" si="10"/>
        <v>1</v>
      </c>
      <c r="Y12">
        <f t="shared" si="11"/>
        <v>1</v>
      </c>
    </row>
    <row r="13" spans="1:25" ht="12.75">
      <c r="A13" s="14">
        <v>9</v>
      </c>
      <c r="B13" s="1" t="str">
        <f>'Anagrafica allievi'!B11</f>
        <v>Cognome Nome</v>
      </c>
      <c r="C13" s="13" t="s">
        <v>18</v>
      </c>
      <c r="D13" s="13" t="s">
        <v>19</v>
      </c>
      <c r="E13" s="13" t="s">
        <v>1</v>
      </c>
      <c r="F13" s="13" t="s">
        <v>1</v>
      </c>
      <c r="G13" s="13" t="s">
        <v>1</v>
      </c>
      <c r="H13" s="13" t="s">
        <v>21</v>
      </c>
      <c r="I13" s="13" t="s">
        <v>21</v>
      </c>
      <c r="J13" s="13" t="s">
        <v>19</v>
      </c>
      <c r="K13" s="13" t="s">
        <v>18</v>
      </c>
      <c r="L13" s="13" t="s">
        <v>21</v>
      </c>
      <c r="M13" s="1">
        <f t="shared" si="0"/>
        <v>14</v>
      </c>
      <c r="N13" s="12">
        <f t="shared" si="1"/>
        <v>7.777777777777779</v>
      </c>
      <c r="P13">
        <f t="shared" si="2"/>
        <v>2</v>
      </c>
      <c r="Q13">
        <f t="shared" si="3"/>
        <v>3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2</v>
      </c>
      <c r="V13">
        <f t="shared" si="8"/>
        <v>3</v>
      </c>
      <c r="W13">
        <f t="shared" si="9"/>
        <v>2</v>
      </c>
      <c r="X13">
        <f t="shared" si="10"/>
        <v>1</v>
      </c>
      <c r="Y13">
        <f t="shared" si="11"/>
        <v>1</v>
      </c>
    </row>
    <row r="14" spans="1:25" ht="12.75">
      <c r="A14" s="14">
        <v>10</v>
      </c>
      <c r="B14" s="1" t="str">
        <f>'Anagrafica allievi'!B12</f>
        <v>Cognome Nome</v>
      </c>
      <c r="C14" s="13" t="s">
        <v>18</v>
      </c>
      <c r="D14" s="13" t="s">
        <v>19</v>
      </c>
      <c r="E14" s="13" t="s">
        <v>18</v>
      </c>
      <c r="F14" s="13" t="s">
        <v>1</v>
      </c>
      <c r="G14" s="13" t="s">
        <v>19</v>
      </c>
      <c r="H14" s="13" t="s">
        <v>21</v>
      </c>
      <c r="I14" s="13" t="s">
        <v>21</v>
      </c>
      <c r="J14" s="13" t="s">
        <v>20</v>
      </c>
      <c r="K14" s="13" t="s">
        <v>18</v>
      </c>
      <c r="L14" s="13" t="s">
        <v>21</v>
      </c>
      <c r="M14" s="1">
        <f t="shared" si="0"/>
        <v>14</v>
      </c>
      <c r="N14" s="12">
        <f t="shared" si="1"/>
        <v>7.777777777777779</v>
      </c>
      <c r="P14">
        <f t="shared" si="2"/>
        <v>2</v>
      </c>
      <c r="Q14">
        <f t="shared" si="3"/>
        <v>3</v>
      </c>
      <c r="R14">
        <f t="shared" si="4"/>
        <v>2</v>
      </c>
      <c r="S14">
        <f t="shared" si="5"/>
        <v>0</v>
      </c>
      <c r="T14">
        <f t="shared" si="6"/>
        <v>0</v>
      </c>
      <c r="U14">
        <f t="shared" si="7"/>
        <v>2</v>
      </c>
      <c r="V14">
        <f t="shared" si="8"/>
        <v>3</v>
      </c>
      <c r="W14">
        <f t="shared" si="9"/>
        <v>0</v>
      </c>
      <c r="X14">
        <f t="shared" si="10"/>
        <v>1</v>
      </c>
      <c r="Y14">
        <f t="shared" si="11"/>
        <v>1</v>
      </c>
    </row>
    <row r="15" spans="1:25" ht="12.75">
      <c r="A15" s="14">
        <v>11</v>
      </c>
      <c r="B15" s="1" t="str">
        <f>'Anagrafica allievi'!B13</f>
        <v>Cognome Nome</v>
      </c>
      <c r="C15" s="13" t="s">
        <v>18</v>
      </c>
      <c r="D15" s="13" t="s">
        <v>19</v>
      </c>
      <c r="E15" s="13" t="s">
        <v>18</v>
      </c>
      <c r="F15" s="13" t="s">
        <v>20</v>
      </c>
      <c r="G15" s="13" t="s">
        <v>18</v>
      </c>
      <c r="H15" s="13" t="s">
        <v>21</v>
      </c>
      <c r="I15" s="13" t="s">
        <v>21</v>
      </c>
      <c r="J15" s="13" t="s">
        <v>19</v>
      </c>
      <c r="K15" s="13" t="s">
        <v>18</v>
      </c>
      <c r="L15" s="13" t="s">
        <v>21</v>
      </c>
      <c r="M15" s="1">
        <f t="shared" si="0"/>
        <v>18</v>
      </c>
      <c r="N15" s="12">
        <f t="shared" si="1"/>
        <v>10</v>
      </c>
      <c r="P15">
        <f t="shared" si="2"/>
        <v>2</v>
      </c>
      <c r="Q15">
        <f t="shared" si="3"/>
        <v>3</v>
      </c>
      <c r="R15">
        <f t="shared" si="4"/>
        <v>2</v>
      </c>
      <c r="S15">
        <f t="shared" si="5"/>
        <v>1</v>
      </c>
      <c r="T15">
        <f t="shared" si="6"/>
        <v>1</v>
      </c>
      <c r="U15">
        <f t="shared" si="7"/>
        <v>2</v>
      </c>
      <c r="V15">
        <f t="shared" si="8"/>
        <v>3</v>
      </c>
      <c r="W15">
        <f t="shared" si="9"/>
        <v>2</v>
      </c>
      <c r="X15">
        <f t="shared" si="10"/>
        <v>1</v>
      </c>
      <c r="Y15">
        <f t="shared" si="11"/>
        <v>1</v>
      </c>
    </row>
    <row r="16" spans="1:25" ht="12.75">
      <c r="A16" s="14">
        <v>12</v>
      </c>
      <c r="B16" s="1" t="str">
        <f>'Anagrafica allievi'!B14</f>
        <v>Cognome Nome</v>
      </c>
      <c r="C16" s="13" t="s">
        <v>18</v>
      </c>
      <c r="D16" s="13" t="s">
        <v>20</v>
      </c>
      <c r="E16" s="13" t="s">
        <v>18</v>
      </c>
      <c r="F16" s="13" t="s">
        <v>1</v>
      </c>
      <c r="G16" s="13" t="s">
        <v>18</v>
      </c>
      <c r="H16" s="13" t="s">
        <v>20</v>
      </c>
      <c r="I16" s="13" t="s">
        <v>21</v>
      </c>
      <c r="J16" s="13" t="s">
        <v>18</v>
      </c>
      <c r="K16" s="13" t="s">
        <v>21</v>
      </c>
      <c r="L16" s="13" t="s">
        <v>21</v>
      </c>
      <c r="M16" s="1">
        <f t="shared" si="0"/>
        <v>9</v>
      </c>
      <c r="N16" s="12">
        <f t="shared" si="1"/>
        <v>5</v>
      </c>
      <c r="P16">
        <f t="shared" si="2"/>
        <v>2</v>
      </c>
      <c r="Q16">
        <f t="shared" si="3"/>
        <v>0</v>
      </c>
      <c r="R16">
        <f t="shared" si="4"/>
        <v>2</v>
      </c>
      <c r="S16">
        <f t="shared" si="5"/>
        <v>0</v>
      </c>
      <c r="T16">
        <f t="shared" si="6"/>
        <v>1</v>
      </c>
      <c r="U16">
        <f t="shared" si="7"/>
        <v>0</v>
      </c>
      <c r="V16">
        <f t="shared" si="8"/>
        <v>3</v>
      </c>
      <c r="W16">
        <f t="shared" si="9"/>
        <v>0</v>
      </c>
      <c r="X16">
        <f t="shared" si="10"/>
        <v>0</v>
      </c>
      <c r="Y16">
        <f t="shared" si="11"/>
        <v>1</v>
      </c>
    </row>
    <row r="17" spans="1:25" ht="12.75">
      <c r="A17" s="14">
        <v>13</v>
      </c>
      <c r="B17" s="1" t="str">
        <f>'Anagrafica allievi'!B15</f>
        <v>Cognome Nome</v>
      </c>
      <c r="C17" s="13" t="s">
        <v>18</v>
      </c>
      <c r="D17" s="13" t="s">
        <v>19</v>
      </c>
      <c r="E17" s="13" t="s">
        <v>18</v>
      </c>
      <c r="F17" s="13" t="s">
        <v>18</v>
      </c>
      <c r="G17" s="13" t="s">
        <v>19</v>
      </c>
      <c r="H17" s="13" t="s">
        <v>21</v>
      </c>
      <c r="I17" s="13" t="s">
        <v>21</v>
      </c>
      <c r="J17" s="13" t="s">
        <v>19</v>
      </c>
      <c r="K17" s="13" t="s">
        <v>18</v>
      </c>
      <c r="L17" s="13" t="s">
        <v>21</v>
      </c>
      <c r="M17" s="1">
        <f t="shared" si="0"/>
        <v>16</v>
      </c>
      <c r="N17" s="12">
        <f t="shared" si="1"/>
        <v>8.88888888888889</v>
      </c>
      <c r="P17">
        <f t="shared" si="2"/>
        <v>2</v>
      </c>
      <c r="Q17">
        <f t="shared" si="3"/>
        <v>3</v>
      </c>
      <c r="R17">
        <f t="shared" si="4"/>
        <v>2</v>
      </c>
      <c r="S17">
        <f t="shared" si="5"/>
        <v>0</v>
      </c>
      <c r="T17">
        <f t="shared" si="6"/>
        <v>0</v>
      </c>
      <c r="U17">
        <f t="shared" si="7"/>
        <v>2</v>
      </c>
      <c r="V17">
        <f t="shared" si="8"/>
        <v>3</v>
      </c>
      <c r="W17">
        <f t="shared" si="9"/>
        <v>2</v>
      </c>
      <c r="X17">
        <f t="shared" si="10"/>
        <v>1</v>
      </c>
      <c r="Y17">
        <f t="shared" si="11"/>
        <v>1</v>
      </c>
    </row>
    <row r="18" spans="1:25" ht="12.75">
      <c r="A18" s="14">
        <v>14</v>
      </c>
      <c r="B18" s="1" t="str">
        <f>'Anagrafica allievi'!B16</f>
        <v>Cognome Nome</v>
      </c>
      <c r="C18" s="13" t="s">
        <v>18</v>
      </c>
      <c r="D18" s="13" t="s">
        <v>19</v>
      </c>
      <c r="E18" s="13" t="s">
        <v>18</v>
      </c>
      <c r="F18" s="13" t="s">
        <v>19</v>
      </c>
      <c r="G18" s="13" t="s">
        <v>18</v>
      </c>
      <c r="H18" s="13" t="s">
        <v>21</v>
      </c>
      <c r="I18" s="13" t="s">
        <v>21</v>
      </c>
      <c r="J18" s="13" t="s">
        <v>18</v>
      </c>
      <c r="K18" s="13" t="s">
        <v>18</v>
      </c>
      <c r="L18" s="13" t="s">
        <v>21</v>
      </c>
      <c r="M18" s="1">
        <f t="shared" si="0"/>
        <v>15</v>
      </c>
      <c r="N18" s="12">
        <f t="shared" si="1"/>
        <v>8.333333333333334</v>
      </c>
      <c r="P18">
        <f t="shared" si="2"/>
        <v>2</v>
      </c>
      <c r="Q18">
        <f t="shared" si="3"/>
        <v>3</v>
      </c>
      <c r="R18">
        <f t="shared" si="4"/>
        <v>2</v>
      </c>
      <c r="S18">
        <f t="shared" si="5"/>
        <v>0</v>
      </c>
      <c r="T18">
        <f t="shared" si="6"/>
        <v>1</v>
      </c>
      <c r="U18">
        <f t="shared" si="7"/>
        <v>2</v>
      </c>
      <c r="V18">
        <f t="shared" si="8"/>
        <v>3</v>
      </c>
      <c r="W18">
        <f t="shared" si="9"/>
        <v>0</v>
      </c>
      <c r="X18">
        <f t="shared" si="10"/>
        <v>1</v>
      </c>
      <c r="Y18">
        <f t="shared" si="11"/>
        <v>1</v>
      </c>
    </row>
    <row r="19" spans="1:25" ht="12.75">
      <c r="A19" s="14">
        <v>15</v>
      </c>
      <c r="B19" s="1" t="str">
        <f>'Anagrafica allievi'!B17</f>
        <v>Cognome Nome</v>
      </c>
      <c r="C19" s="13" t="s">
        <v>18</v>
      </c>
      <c r="D19" s="13" t="s">
        <v>19</v>
      </c>
      <c r="E19" s="13" t="s">
        <v>18</v>
      </c>
      <c r="F19" s="13" t="s">
        <v>20</v>
      </c>
      <c r="G19" s="13" t="s">
        <v>18</v>
      </c>
      <c r="H19" s="13" t="s">
        <v>21</v>
      </c>
      <c r="I19" s="13" t="s">
        <v>21</v>
      </c>
      <c r="J19" s="13" t="s">
        <v>18</v>
      </c>
      <c r="K19" s="13" t="s">
        <v>21</v>
      </c>
      <c r="L19" s="13" t="s">
        <v>21</v>
      </c>
      <c r="M19" s="1">
        <f t="shared" si="0"/>
        <v>15</v>
      </c>
      <c r="N19" s="12">
        <f t="shared" si="1"/>
        <v>8.333333333333334</v>
      </c>
      <c r="P19">
        <f t="shared" si="2"/>
        <v>2</v>
      </c>
      <c r="Q19">
        <f t="shared" si="3"/>
        <v>3</v>
      </c>
      <c r="R19">
        <f t="shared" si="4"/>
        <v>2</v>
      </c>
      <c r="S19">
        <f t="shared" si="5"/>
        <v>1</v>
      </c>
      <c r="T19">
        <f t="shared" si="6"/>
        <v>1</v>
      </c>
      <c r="U19">
        <f t="shared" si="7"/>
        <v>2</v>
      </c>
      <c r="V19">
        <f t="shared" si="8"/>
        <v>3</v>
      </c>
      <c r="W19">
        <f t="shared" si="9"/>
        <v>0</v>
      </c>
      <c r="X19">
        <f t="shared" si="10"/>
        <v>0</v>
      </c>
      <c r="Y19">
        <f t="shared" si="11"/>
        <v>1</v>
      </c>
    </row>
    <row r="20" spans="1:25" ht="12.75">
      <c r="A20" s="14">
        <v>16</v>
      </c>
      <c r="B20" s="1" t="str">
        <f>'Anagrafica allievi'!B18</f>
        <v>Cognome Nome</v>
      </c>
      <c r="C20" s="13" t="s">
        <v>18</v>
      </c>
      <c r="D20" s="13" t="s">
        <v>19</v>
      </c>
      <c r="E20" s="13" t="s">
        <v>18</v>
      </c>
      <c r="F20" s="13" t="s">
        <v>29</v>
      </c>
      <c r="G20" s="13" t="s">
        <v>18</v>
      </c>
      <c r="H20" s="13" t="s">
        <v>1</v>
      </c>
      <c r="I20" s="13" t="s">
        <v>21</v>
      </c>
      <c r="J20" s="13" t="s">
        <v>19</v>
      </c>
      <c r="K20" s="13" t="s">
        <v>18</v>
      </c>
      <c r="L20" s="13" t="s">
        <v>21</v>
      </c>
      <c r="M20" s="1">
        <f t="shared" si="0"/>
        <v>15</v>
      </c>
      <c r="N20" s="12">
        <f t="shared" si="1"/>
        <v>8.333333333333334</v>
      </c>
      <c r="P20">
        <f t="shared" si="2"/>
        <v>2</v>
      </c>
      <c r="Q20">
        <f t="shared" si="3"/>
        <v>3</v>
      </c>
      <c r="R20">
        <f t="shared" si="4"/>
        <v>2</v>
      </c>
      <c r="S20">
        <f t="shared" si="5"/>
        <v>0</v>
      </c>
      <c r="T20">
        <f t="shared" si="6"/>
        <v>1</v>
      </c>
      <c r="U20">
        <f t="shared" si="7"/>
        <v>0</v>
      </c>
      <c r="V20">
        <f t="shared" si="8"/>
        <v>3</v>
      </c>
      <c r="W20">
        <f t="shared" si="9"/>
        <v>2</v>
      </c>
      <c r="X20">
        <f t="shared" si="10"/>
        <v>1</v>
      </c>
      <c r="Y20">
        <f t="shared" si="11"/>
        <v>1</v>
      </c>
    </row>
    <row r="21" spans="1:25" ht="12.75">
      <c r="A21" s="14">
        <v>17</v>
      </c>
      <c r="B21" s="1" t="str">
        <f>'Anagrafica allievi'!B19</f>
        <v>Cognome Nome</v>
      </c>
      <c r="C21" s="13" t="s">
        <v>18</v>
      </c>
      <c r="D21" s="13" t="s">
        <v>18</v>
      </c>
      <c r="E21" s="13" t="s">
        <v>18</v>
      </c>
      <c r="F21" s="13" t="s">
        <v>1</v>
      </c>
      <c r="G21" s="13" t="s">
        <v>1</v>
      </c>
      <c r="H21" s="13" t="s">
        <v>21</v>
      </c>
      <c r="I21" s="13" t="s">
        <v>21</v>
      </c>
      <c r="J21" s="13" t="s">
        <v>19</v>
      </c>
      <c r="K21" s="13" t="s">
        <v>18</v>
      </c>
      <c r="L21" s="13" t="s">
        <v>18</v>
      </c>
      <c r="M21" s="1">
        <f t="shared" si="0"/>
        <v>12</v>
      </c>
      <c r="N21" s="12">
        <f t="shared" si="1"/>
        <v>6.666666666666667</v>
      </c>
      <c r="P21">
        <f t="shared" si="2"/>
        <v>2</v>
      </c>
      <c r="Q21">
        <f t="shared" si="3"/>
        <v>0</v>
      </c>
      <c r="R21">
        <f t="shared" si="4"/>
        <v>2</v>
      </c>
      <c r="S21">
        <f t="shared" si="5"/>
        <v>0</v>
      </c>
      <c r="T21">
        <f t="shared" si="6"/>
        <v>0</v>
      </c>
      <c r="U21">
        <f t="shared" si="7"/>
        <v>2</v>
      </c>
      <c r="V21">
        <f t="shared" si="8"/>
        <v>3</v>
      </c>
      <c r="W21">
        <f t="shared" si="9"/>
        <v>2</v>
      </c>
      <c r="X21">
        <f t="shared" si="10"/>
        <v>1</v>
      </c>
      <c r="Y21">
        <f t="shared" si="11"/>
        <v>0</v>
      </c>
    </row>
    <row r="22" spans="1:25" ht="12.75">
      <c r="A22" s="14">
        <v>18</v>
      </c>
      <c r="B22" s="1" t="str">
        <f>'Anagrafica allievi'!B20</f>
        <v>Cognome Nome</v>
      </c>
      <c r="C22" s="13" t="s">
        <v>18</v>
      </c>
      <c r="D22" s="13" t="s">
        <v>21</v>
      </c>
      <c r="E22" s="13" t="s">
        <v>21</v>
      </c>
      <c r="F22" s="13" t="s">
        <v>29</v>
      </c>
      <c r="G22" s="13" t="s">
        <v>19</v>
      </c>
      <c r="H22" s="13" t="s">
        <v>20</v>
      </c>
      <c r="I22" s="13" t="s">
        <v>21</v>
      </c>
      <c r="J22" s="13" t="s">
        <v>21</v>
      </c>
      <c r="K22" s="13" t="s">
        <v>21</v>
      </c>
      <c r="L22" s="13" t="s">
        <v>19</v>
      </c>
      <c r="M22" s="1">
        <f t="shared" si="0"/>
        <v>5</v>
      </c>
      <c r="N22" s="12">
        <f t="shared" si="1"/>
        <v>2.7777777777777777</v>
      </c>
      <c r="P22">
        <f t="shared" si="2"/>
        <v>2</v>
      </c>
      <c r="Q22">
        <f t="shared" si="3"/>
        <v>0</v>
      </c>
      <c r="R22">
        <f t="shared" si="4"/>
        <v>0</v>
      </c>
      <c r="S22">
        <f t="shared" si="5"/>
        <v>0</v>
      </c>
      <c r="T22">
        <f t="shared" si="6"/>
        <v>0</v>
      </c>
      <c r="U22">
        <f t="shared" si="7"/>
        <v>0</v>
      </c>
      <c r="V22">
        <f t="shared" si="8"/>
        <v>3</v>
      </c>
      <c r="W22">
        <f t="shared" si="9"/>
        <v>0</v>
      </c>
      <c r="X22">
        <f t="shared" si="10"/>
        <v>0</v>
      </c>
      <c r="Y22">
        <f t="shared" si="11"/>
        <v>0</v>
      </c>
    </row>
    <row r="23" spans="1:25" ht="12.75">
      <c r="A23" s="14">
        <v>19</v>
      </c>
      <c r="B23" s="1" t="str">
        <f>'Anagrafica allievi'!B21</f>
        <v>Cognome Nome</v>
      </c>
      <c r="C23" s="13" t="s">
        <v>18</v>
      </c>
      <c r="D23" s="13" t="s">
        <v>19</v>
      </c>
      <c r="E23" s="13" t="s">
        <v>18</v>
      </c>
      <c r="F23" s="13" t="s">
        <v>18</v>
      </c>
      <c r="G23" s="13" t="s">
        <v>18</v>
      </c>
      <c r="H23" s="13" t="s">
        <v>21</v>
      </c>
      <c r="I23" s="13" t="s">
        <v>21</v>
      </c>
      <c r="J23" s="13" t="s">
        <v>21</v>
      </c>
      <c r="K23" s="13" t="s">
        <v>18</v>
      </c>
      <c r="L23" s="13" t="s">
        <v>21</v>
      </c>
      <c r="M23" s="1">
        <f t="shared" si="0"/>
        <v>15</v>
      </c>
      <c r="N23" s="12">
        <f t="shared" si="1"/>
        <v>8.333333333333334</v>
      </c>
      <c r="P23">
        <f t="shared" si="2"/>
        <v>2</v>
      </c>
      <c r="Q23">
        <f t="shared" si="3"/>
        <v>3</v>
      </c>
      <c r="R23">
        <f t="shared" si="4"/>
        <v>2</v>
      </c>
      <c r="S23">
        <f t="shared" si="5"/>
        <v>0</v>
      </c>
      <c r="T23">
        <f t="shared" si="6"/>
        <v>1</v>
      </c>
      <c r="U23">
        <f t="shared" si="7"/>
        <v>2</v>
      </c>
      <c r="V23">
        <f t="shared" si="8"/>
        <v>3</v>
      </c>
      <c r="W23">
        <f t="shared" si="9"/>
        <v>0</v>
      </c>
      <c r="X23">
        <f t="shared" si="10"/>
        <v>1</v>
      </c>
      <c r="Y23">
        <f t="shared" si="11"/>
        <v>1</v>
      </c>
    </row>
    <row r="24" spans="1:25" ht="12.75">
      <c r="A24" s="1">
        <v>20</v>
      </c>
      <c r="B24" s="1" t="str">
        <f>'Anagrafica allievi'!B22</f>
        <v>Cognome Nome</v>
      </c>
      <c r="C24" s="13" t="s">
        <v>18</v>
      </c>
      <c r="D24" s="13" t="s">
        <v>19</v>
      </c>
      <c r="E24" s="13" t="s">
        <v>18</v>
      </c>
      <c r="F24" s="13" t="s">
        <v>1</v>
      </c>
      <c r="G24" s="13" t="s">
        <v>18</v>
      </c>
      <c r="H24" s="13" t="s">
        <v>21</v>
      </c>
      <c r="I24" s="13" t="s">
        <v>21</v>
      </c>
      <c r="J24" s="13" t="s">
        <v>21</v>
      </c>
      <c r="K24" s="13" t="s">
        <v>18</v>
      </c>
      <c r="L24" s="13" t="s">
        <v>21</v>
      </c>
      <c r="M24" s="1">
        <f t="shared" si="0"/>
        <v>15</v>
      </c>
      <c r="N24" s="12">
        <f t="shared" si="1"/>
        <v>8.333333333333334</v>
      </c>
      <c r="P24">
        <f t="shared" si="2"/>
        <v>2</v>
      </c>
      <c r="Q24">
        <f t="shared" si="3"/>
        <v>3</v>
      </c>
      <c r="R24">
        <f t="shared" si="4"/>
        <v>2</v>
      </c>
      <c r="S24">
        <f t="shared" si="5"/>
        <v>0</v>
      </c>
      <c r="T24">
        <f t="shared" si="6"/>
        <v>1</v>
      </c>
      <c r="U24">
        <f t="shared" si="7"/>
        <v>2</v>
      </c>
      <c r="V24">
        <f t="shared" si="8"/>
        <v>3</v>
      </c>
      <c r="W24">
        <f t="shared" si="9"/>
        <v>0</v>
      </c>
      <c r="X24">
        <f t="shared" si="10"/>
        <v>1</v>
      </c>
      <c r="Y24">
        <f t="shared" si="11"/>
        <v>1</v>
      </c>
    </row>
    <row r="25" spans="1:25" ht="12.75">
      <c r="A25" s="1">
        <v>21</v>
      </c>
      <c r="B25" s="1" t="str">
        <f>'Anagrafica allievi'!B23</f>
        <v>Cognome Nome</v>
      </c>
      <c r="C25" s="13" t="s">
        <v>18</v>
      </c>
      <c r="D25" s="13" t="s">
        <v>19</v>
      </c>
      <c r="E25" s="13" t="s">
        <v>18</v>
      </c>
      <c r="F25" s="13" t="s">
        <v>21</v>
      </c>
      <c r="G25" s="13" t="s">
        <v>21</v>
      </c>
      <c r="H25" s="13" t="s">
        <v>21</v>
      </c>
      <c r="I25" s="13" t="s">
        <v>21</v>
      </c>
      <c r="J25" s="13" t="s">
        <v>19</v>
      </c>
      <c r="K25" s="13" t="s">
        <v>18</v>
      </c>
      <c r="L25" s="13" t="s">
        <v>21</v>
      </c>
      <c r="M25" s="1">
        <f t="shared" si="0"/>
        <v>16</v>
      </c>
      <c r="N25" s="12">
        <f t="shared" si="1"/>
        <v>8.88888888888889</v>
      </c>
      <c r="P25">
        <f t="shared" si="2"/>
        <v>2</v>
      </c>
      <c r="Q25">
        <f t="shared" si="3"/>
        <v>3</v>
      </c>
      <c r="R25">
        <f t="shared" si="4"/>
        <v>2</v>
      </c>
      <c r="S25">
        <f t="shared" si="5"/>
        <v>0</v>
      </c>
      <c r="T25">
        <f t="shared" si="6"/>
        <v>0</v>
      </c>
      <c r="U25">
        <f t="shared" si="7"/>
        <v>2</v>
      </c>
      <c r="V25">
        <f t="shared" si="8"/>
        <v>3</v>
      </c>
      <c r="W25">
        <f t="shared" si="9"/>
        <v>2</v>
      </c>
      <c r="X25">
        <f t="shared" si="10"/>
        <v>1</v>
      </c>
      <c r="Y25">
        <f t="shared" si="11"/>
        <v>1</v>
      </c>
    </row>
    <row r="26" spans="1:25" ht="12.75">
      <c r="A26" s="1">
        <v>22</v>
      </c>
      <c r="B26" s="1" t="str">
        <f>'Anagrafica allievi'!B24</f>
        <v>Cognome Nome</v>
      </c>
      <c r="C26" s="13" t="s">
        <v>18</v>
      </c>
      <c r="D26" s="13" t="s">
        <v>19</v>
      </c>
      <c r="E26" s="13" t="s">
        <v>18</v>
      </c>
      <c r="F26" s="13" t="s">
        <v>20</v>
      </c>
      <c r="G26" s="13" t="s">
        <v>21</v>
      </c>
      <c r="H26" s="13" t="s">
        <v>21</v>
      </c>
      <c r="I26" s="13" t="s">
        <v>21</v>
      </c>
      <c r="J26" s="13" t="s">
        <v>19</v>
      </c>
      <c r="K26" s="13" t="s">
        <v>18</v>
      </c>
      <c r="L26" s="13" t="s">
        <v>21</v>
      </c>
      <c r="M26" s="1">
        <f t="shared" si="0"/>
        <v>17</v>
      </c>
      <c r="N26" s="12">
        <f t="shared" si="1"/>
        <v>9.444444444444445</v>
      </c>
      <c r="P26">
        <f t="shared" si="2"/>
        <v>2</v>
      </c>
      <c r="Q26">
        <f t="shared" si="3"/>
        <v>3</v>
      </c>
      <c r="R26">
        <f t="shared" si="4"/>
        <v>2</v>
      </c>
      <c r="S26">
        <f t="shared" si="5"/>
        <v>1</v>
      </c>
      <c r="T26">
        <f t="shared" si="6"/>
        <v>0</v>
      </c>
      <c r="U26">
        <f t="shared" si="7"/>
        <v>2</v>
      </c>
      <c r="V26">
        <f t="shared" si="8"/>
        <v>3</v>
      </c>
      <c r="W26">
        <f t="shared" si="9"/>
        <v>2</v>
      </c>
      <c r="X26">
        <f t="shared" si="10"/>
        <v>1</v>
      </c>
      <c r="Y26">
        <f t="shared" si="11"/>
        <v>1</v>
      </c>
    </row>
    <row r="27" spans="1:25" ht="12.75">
      <c r="A27" s="1">
        <v>23</v>
      </c>
      <c r="B27" s="1" t="str">
        <f>'Anagrafica allievi'!B25</f>
        <v>Cognome Nome</v>
      </c>
      <c r="C27" s="13" t="s">
        <v>21</v>
      </c>
      <c r="D27" s="13" t="s">
        <v>19</v>
      </c>
      <c r="E27" s="13" t="s">
        <v>18</v>
      </c>
      <c r="F27" s="13" t="s">
        <v>29</v>
      </c>
      <c r="G27" s="13" t="s">
        <v>21</v>
      </c>
      <c r="H27" s="13" t="s">
        <v>21</v>
      </c>
      <c r="I27" s="13" t="s">
        <v>21</v>
      </c>
      <c r="J27" s="13" t="s">
        <v>19</v>
      </c>
      <c r="K27" s="13" t="s">
        <v>19</v>
      </c>
      <c r="L27" s="13" t="s">
        <v>19</v>
      </c>
      <c r="M27" s="1">
        <f t="shared" si="0"/>
        <v>12</v>
      </c>
      <c r="N27" s="12">
        <f t="shared" si="1"/>
        <v>6.666666666666667</v>
      </c>
      <c r="P27">
        <f t="shared" si="2"/>
        <v>0</v>
      </c>
      <c r="Q27">
        <f t="shared" si="3"/>
        <v>3</v>
      </c>
      <c r="R27">
        <f t="shared" si="4"/>
        <v>2</v>
      </c>
      <c r="S27">
        <f t="shared" si="5"/>
        <v>0</v>
      </c>
      <c r="T27">
        <f t="shared" si="6"/>
        <v>0</v>
      </c>
      <c r="U27">
        <f t="shared" si="7"/>
        <v>2</v>
      </c>
      <c r="V27">
        <f t="shared" si="8"/>
        <v>3</v>
      </c>
      <c r="W27">
        <f t="shared" si="9"/>
        <v>2</v>
      </c>
      <c r="X27">
        <f t="shared" si="10"/>
        <v>0</v>
      </c>
      <c r="Y27">
        <f t="shared" si="11"/>
        <v>0</v>
      </c>
    </row>
    <row r="28" spans="1:25" ht="12.75">
      <c r="A28" s="1">
        <v>24</v>
      </c>
      <c r="B28" s="1" t="str">
        <f>'Anagrafica allievi'!B26</f>
        <v>Cognome Nome</v>
      </c>
      <c r="C28" s="13" t="s">
        <v>18</v>
      </c>
      <c r="D28" s="13" t="s">
        <v>19</v>
      </c>
      <c r="E28" s="13" t="s">
        <v>18</v>
      </c>
      <c r="F28" s="13" t="s">
        <v>1</v>
      </c>
      <c r="G28" s="13" t="s">
        <v>21</v>
      </c>
      <c r="H28" s="13" t="s">
        <v>21</v>
      </c>
      <c r="I28" s="13" t="s">
        <v>21</v>
      </c>
      <c r="J28" s="13" t="s">
        <v>19</v>
      </c>
      <c r="K28" s="13" t="s">
        <v>18</v>
      </c>
      <c r="L28" s="13" t="s">
        <v>21</v>
      </c>
      <c r="M28" s="1">
        <f t="shared" si="0"/>
        <v>16</v>
      </c>
      <c r="N28" s="12">
        <f t="shared" si="1"/>
        <v>8.88888888888889</v>
      </c>
      <c r="P28">
        <f t="shared" si="2"/>
        <v>2</v>
      </c>
      <c r="Q28">
        <f t="shared" si="3"/>
        <v>3</v>
      </c>
      <c r="R28">
        <f t="shared" si="4"/>
        <v>2</v>
      </c>
      <c r="S28">
        <f t="shared" si="5"/>
        <v>0</v>
      </c>
      <c r="T28">
        <f t="shared" si="6"/>
        <v>0</v>
      </c>
      <c r="U28">
        <f t="shared" si="7"/>
        <v>2</v>
      </c>
      <c r="V28">
        <f t="shared" si="8"/>
        <v>3</v>
      </c>
      <c r="W28">
        <f t="shared" si="9"/>
        <v>2</v>
      </c>
      <c r="X28">
        <f t="shared" si="10"/>
        <v>1</v>
      </c>
      <c r="Y28">
        <f t="shared" si="11"/>
        <v>1</v>
      </c>
    </row>
    <row r="29" spans="1:25" ht="12.75">
      <c r="A29" s="1">
        <v>25</v>
      </c>
      <c r="B29" s="1" t="str">
        <f>'Anagrafica allievi'!B27</f>
        <v>Cognome Nome</v>
      </c>
      <c r="C29" s="13" t="s">
        <v>1</v>
      </c>
      <c r="D29" s="13" t="s">
        <v>1</v>
      </c>
      <c r="E29" s="13" t="s">
        <v>18</v>
      </c>
      <c r="F29" s="13" t="s">
        <v>18</v>
      </c>
      <c r="G29" s="13" t="s">
        <v>18</v>
      </c>
      <c r="H29" s="13" t="s">
        <v>20</v>
      </c>
      <c r="I29" s="13" t="s">
        <v>21</v>
      </c>
      <c r="J29" s="13" t="s">
        <v>20</v>
      </c>
      <c r="K29" s="13" t="s">
        <v>18</v>
      </c>
      <c r="L29" s="13" t="s">
        <v>19</v>
      </c>
      <c r="M29" s="1">
        <f t="shared" si="0"/>
        <v>7</v>
      </c>
      <c r="N29" s="12">
        <f t="shared" si="1"/>
        <v>3.8888888888888893</v>
      </c>
      <c r="P29">
        <f t="shared" si="2"/>
        <v>0</v>
      </c>
      <c r="Q29">
        <f t="shared" si="3"/>
        <v>0</v>
      </c>
      <c r="R29">
        <f t="shared" si="4"/>
        <v>2</v>
      </c>
      <c r="S29">
        <f t="shared" si="5"/>
        <v>0</v>
      </c>
      <c r="T29">
        <f t="shared" si="6"/>
        <v>1</v>
      </c>
      <c r="U29">
        <f t="shared" si="7"/>
        <v>0</v>
      </c>
      <c r="V29">
        <f t="shared" si="8"/>
        <v>3</v>
      </c>
      <c r="W29">
        <f t="shared" si="9"/>
        <v>0</v>
      </c>
      <c r="X29">
        <f t="shared" si="10"/>
        <v>1</v>
      </c>
      <c r="Y29">
        <f t="shared" si="11"/>
        <v>0</v>
      </c>
    </row>
    <row r="30" spans="1:14" ht="12.75">
      <c r="A30" s="1"/>
      <c r="B30" s="2" t="s">
        <v>30</v>
      </c>
      <c r="C30" s="8">
        <f>SUM(P5:P29)/(COUNTA(C5:C29)*C$3)</f>
        <v>0.84</v>
      </c>
      <c r="D30" s="8">
        <f aca="true" t="shared" si="12" ref="D30:L30">SUM(Q5:Q29)/(COUNTA(D5:D29)*D$3)</f>
        <v>0.68</v>
      </c>
      <c r="E30" s="8">
        <f t="shared" si="12"/>
        <v>0.8</v>
      </c>
      <c r="F30" s="8">
        <f t="shared" si="12"/>
        <v>0.16</v>
      </c>
      <c r="G30" s="8">
        <f t="shared" si="12"/>
        <v>0.56</v>
      </c>
      <c r="H30" s="8">
        <f t="shared" si="12"/>
        <v>0.8</v>
      </c>
      <c r="I30" s="8">
        <f t="shared" si="12"/>
        <v>1</v>
      </c>
      <c r="J30" s="8">
        <f t="shared" si="12"/>
        <v>0.48</v>
      </c>
      <c r="K30" s="8">
        <f t="shared" si="12"/>
        <v>0.72</v>
      </c>
      <c r="L30" s="8">
        <f t="shared" si="12"/>
        <v>0.8</v>
      </c>
      <c r="M30" s="1"/>
      <c r="N30" s="1"/>
    </row>
    <row r="31" spans="2:14" ht="12.75">
      <c r="B31" s="6" t="s">
        <v>23</v>
      </c>
      <c r="C31" s="6">
        <f>M3</f>
        <v>18</v>
      </c>
      <c r="L31" s="1" t="s">
        <v>32</v>
      </c>
      <c r="M31" s="38">
        <f>AVERAGE(M5:M30)</f>
        <v>13.12</v>
      </c>
      <c r="N31" s="39">
        <f>AVERAGE(N5:N30)</f>
        <v>7.288888888888888</v>
      </c>
    </row>
    <row r="32" spans="2:14" ht="12.75">
      <c r="B32" s="1" t="s">
        <v>24</v>
      </c>
      <c r="C32" s="10">
        <v>0.6</v>
      </c>
      <c r="L32" s="1" t="s">
        <v>33</v>
      </c>
      <c r="M32" s="38">
        <f>STDEV(M5:M29)</f>
        <v>3.551056180912943</v>
      </c>
      <c r="N32" s="38">
        <f>STDEV(N5:N29)</f>
        <v>1.9728089893960803</v>
      </c>
    </row>
    <row r="33" spans="2:3" ht="12.75">
      <c r="B33" s="1" t="s">
        <v>25</v>
      </c>
      <c r="C33" s="11">
        <v>10</v>
      </c>
    </row>
    <row r="34" spans="2:3" ht="12.75">
      <c r="B34" s="1" t="s">
        <v>26</v>
      </c>
      <c r="C34" s="1">
        <f>C31*C32</f>
        <v>10.799999999999999</v>
      </c>
    </row>
    <row r="35" spans="2:3" ht="12.75">
      <c r="B35" s="1" t="s">
        <v>27</v>
      </c>
      <c r="C35" s="4">
        <f>(6-C33*C32)/(1-C32)</f>
        <v>0</v>
      </c>
    </row>
    <row r="36" spans="2:3" ht="15">
      <c r="B36" s="1" t="s">
        <v>28</v>
      </c>
      <c r="C36" s="5">
        <f>(C33-C35)/C31</f>
        <v>0.5555555555555556</v>
      </c>
    </row>
  </sheetData>
  <conditionalFormatting sqref="N5:N29 N31">
    <cfRule type="cellIs" priority="1" dxfId="0" operator="between" stopIfTrue="1">
      <formula>5</formula>
      <formula>6</formula>
    </cfRule>
    <cfRule type="cellIs" priority="2" dxfId="1" operator="between" stopIfTrue="1">
      <formula>4</formula>
      <formula>5</formula>
    </cfRule>
    <cfRule type="cellIs" priority="3" dxfId="2" operator="lessThan" stopIfTrue="1">
      <formula>4</formula>
    </cfRule>
  </conditionalFormatting>
  <conditionalFormatting sqref="C5:L29">
    <cfRule type="cellIs" priority="4" dxfId="3" operator="notEqual" stopIfTrue="1">
      <formula>C$4</formula>
    </cfRule>
  </conditionalFormatting>
  <conditionalFormatting sqref="C30:L30">
    <cfRule type="cellIs" priority="5" dxfId="2" operator="lessThan" stopIfTrue="1">
      <formula>0.2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I16" sqref="I16"/>
    </sheetView>
  </sheetViews>
  <sheetFormatPr defaultColWidth="9.140625" defaultRowHeight="12.75"/>
  <cols>
    <col min="1" max="1" width="5.421875" style="0" customWidth="1"/>
    <col min="2" max="2" width="16.28125" style="35" customWidth="1"/>
    <col min="3" max="3" width="11.7109375" style="0" customWidth="1"/>
    <col min="4" max="8" width="11.28125" style="0" customWidth="1"/>
    <col min="9" max="9" width="9.28125" style="0" customWidth="1"/>
  </cols>
  <sheetData>
    <row r="1" ht="20.25">
      <c r="A1" s="3" t="str">
        <f>'Anagrafica allievi'!A1</f>
        <v>CLASSE n° X a.s. aaaa/aa</v>
      </c>
    </row>
    <row r="2" spans="1:9" ht="35.25" customHeight="1">
      <c r="A2" s="32"/>
      <c r="B2" s="36"/>
      <c r="C2" s="34" t="str">
        <f>'Modello verifica'!A1</f>
        <v>1° test gg/mm/aaaa</v>
      </c>
      <c r="D2" s="32"/>
      <c r="E2" s="32"/>
      <c r="F2" s="32"/>
      <c r="G2" s="32"/>
      <c r="H2" s="32"/>
      <c r="I2" s="33" t="s">
        <v>31</v>
      </c>
    </row>
    <row r="3" spans="1:9" ht="12.75">
      <c r="A3" s="1">
        <v>1</v>
      </c>
      <c r="B3" s="37" t="str">
        <f>'Anagrafica allievi'!B3</f>
        <v>Cognome Nome</v>
      </c>
      <c r="C3" s="31">
        <f>'Modello verifica'!N5</f>
        <v>8.333333333333334</v>
      </c>
      <c r="D3" s="1"/>
      <c r="E3" s="1"/>
      <c r="F3" s="1"/>
      <c r="G3" s="1"/>
      <c r="H3" s="1"/>
      <c r="I3" s="31">
        <f>AVERAGE(C3:H3)</f>
        <v>8.333333333333334</v>
      </c>
    </row>
    <row r="4" spans="1:9" ht="12.75">
      <c r="A4" s="1">
        <v>2</v>
      </c>
      <c r="B4" s="37" t="str">
        <f>'Anagrafica allievi'!B4</f>
        <v>Cognome Nome</v>
      </c>
      <c r="C4" s="31">
        <f>'Modello verifica'!N6</f>
        <v>9.444444444444445</v>
      </c>
      <c r="D4" s="1"/>
      <c r="E4" s="1"/>
      <c r="F4" s="1"/>
      <c r="G4" s="1"/>
      <c r="H4" s="1"/>
      <c r="I4" s="31">
        <f aca="true" t="shared" si="0" ref="I4:I27">AVERAGE(C4:H4)</f>
        <v>9.444444444444445</v>
      </c>
    </row>
    <row r="5" spans="1:9" ht="12.75">
      <c r="A5" s="1">
        <v>3</v>
      </c>
      <c r="B5" s="37" t="str">
        <f>'Anagrafica allievi'!B5</f>
        <v>Cognome Nome</v>
      </c>
      <c r="C5" s="31">
        <f>'Modello verifica'!N7</f>
        <v>6.111111111111112</v>
      </c>
      <c r="D5" s="1"/>
      <c r="E5" s="1"/>
      <c r="F5" s="1"/>
      <c r="G5" s="1"/>
      <c r="H5" s="1"/>
      <c r="I5" s="31">
        <f t="shared" si="0"/>
        <v>6.111111111111112</v>
      </c>
    </row>
    <row r="6" spans="1:9" ht="12.75">
      <c r="A6" s="1">
        <v>4</v>
      </c>
      <c r="B6" s="37" t="str">
        <f>'Anagrafica allievi'!B6</f>
        <v>Cognome Nome</v>
      </c>
      <c r="C6" s="31">
        <f>'Modello verifica'!N8</f>
        <v>5</v>
      </c>
      <c r="D6" s="1"/>
      <c r="E6" s="1"/>
      <c r="F6" s="1"/>
      <c r="G6" s="1"/>
      <c r="H6" s="1"/>
      <c r="I6" s="31">
        <f t="shared" si="0"/>
        <v>5</v>
      </c>
    </row>
    <row r="7" spans="1:9" ht="12.75">
      <c r="A7" s="1">
        <v>5</v>
      </c>
      <c r="B7" s="37" t="str">
        <f>'Anagrafica allievi'!B7</f>
        <v>Cognome Nome</v>
      </c>
      <c r="C7" s="31">
        <f>'Modello verifica'!N9</f>
        <v>6.666666666666667</v>
      </c>
      <c r="D7" s="1"/>
      <c r="E7" s="1"/>
      <c r="F7" s="1"/>
      <c r="G7" s="1"/>
      <c r="H7" s="1"/>
      <c r="I7" s="31">
        <f t="shared" si="0"/>
        <v>6.666666666666667</v>
      </c>
    </row>
    <row r="8" spans="1:9" ht="12.75">
      <c r="A8" s="1">
        <v>6</v>
      </c>
      <c r="B8" s="37" t="str">
        <f>'Anagrafica allievi'!B8</f>
        <v>Cognome Nome</v>
      </c>
      <c r="C8" s="31">
        <f>'Modello verifica'!N10</f>
        <v>8.88888888888889</v>
      </c>
      <c r="D8" s="1"/>
      <c r="E8" s="1"/>
      <c r="F8" s="1"/>
      <c r="G8" s="1"/>
      <c r="H8" s="1"/>
      <c r="I8" s="31">
        <f t="shared" si="0"/>
        <v>8.88888888888889</v>
      </c>
    </row>
    <row r="9" spans="1:9" ht="12.75">
      <c r="A9" s="1">
        <v>7</v>
      </c>
      <c r="B9" s="37" t="str">
        <f>'Anagrafica allievi'!B9</f>
        <v>Cognome Nome</v>
      </c>
      <c r="C9" s="31">
        <f>'Modello verifica'!N11</f>
        <v>5.555555555555555</v>
      </c>
      <c r="D9" s="1"/>
      <c r="E9" s="1"/>
      <c r="F9" s="1"/>
      <c r="G9" s="1"/>
      <c r="H9" s="1"/>
      <c r="I9" s="31">
        <f t="shared" si="0"/>
        <v>5.555555555555555</v>
      </c>
    </row>
    <row r="10" spans="1:9" ht="12.75">
      <c r="A10" s="1">
        <v>8</v>
      </c>
      <c r="B10" s="37" t="str">
        <f>'Anagrafica allievi'!B10</f>
        <v>Cognome Nome</v>
      </c>
      <c r="C10" s="31">
        <f>'Modello verifica'!N12</f>
        <v>3.8888888888888893</v>
      </c>
      <c r="D10" s="1"/>
      <c r="E10" s="1"/>
      <c r="F10" s="1"/>
      <c r="G10" s="1"/>
      <c r="H10" s="1"/>
      <c r="I10" s="31">
        <f t="shared" si="0"/>
        <v>3.8888888888888893</v>
      </c>
    </row>
    <row r="11" spans="1:9" ht="12.75">
      <c r="A11" s="1">
        <v>9</v>
      </c>
      <c r="B11" s="37" t="str">
        <f>'Anagrafica allievi'!B11</f>
        <v>Cognome Nome</v>
      </c>
      <c r="C11" s="31">
        <f>'Modello verifica'!N13</f>
        <v>7.777777777777779</v>
      </c>
      <c r="D11" s="1"/>
      <c r="E11" s="1"/>
      <c r="F11" s="1"/>
      <c r="G11" s="1"/>
      <c r="H11" s="1"/>
      <c r="I11" s="31">
        <f t="shared" si="0"/>
        <v>7.777777777777779</v>
      </c>
    </row>
    <row r="12" spans="1:9" ht="12.75">
      <c r="A12" s="1">
        <v>10</v>
      </c>
      <c r="B12" s="37" t="str">
        <f>'Anagrafica allievi'!B12</f>
        <v>Cognome Nome</v>
      </c>
      <c r="C12" s="31">
        <f>'Modello verifica'!N14</f>
        <v>7.777777777777779</v>
      </c>
      <c r="D12" s="1"/>
      <c r="E12" s="1"/>
      <c r="F12" s="1"/>
      <c r="G12" s="1"/>
      <c r="H12" s="1"/>
      <c r="I12" s="31">
        <f t="shared" si="0"/>
        <v>7.777777777777779</v>
      </c>
    </row>
    <row r="13" spans="1:9" ht="12.75">
      <c r="A13" s="1">
        <v>11</v>
      </c>
      <c r="B13" s="37" t="str">
        <f>'Anagrafica allievi'!B13</f>
        <v>Cognome Nome</v>
      </c>
      <c r="C13" s="31">
        <f>'Modello verifica'!N15</f>
        <v>10</v>
      </c>
      <c r="D13" s="1"/>
      <c r="E13" s="1"/>
      <c r="F13" s="1"/>
      <c r="G13" s="1"/>
      <c r="H13" s="1"/>
      <c r="I13" s="31">
        <f t="shared" si="0"/>
        <v>10</v>
      </c>
    </row>
    <row r="14" spans="1:9" ht="12.75">
      <c r="A14" s="1">
        <v>12</v>
      </c>
      <c r="B14" s="37" t="str">
        <f>'Anagrafica allievi'!B14</f>
        <v>Cognome Nome</v>
      </c>
      <c r="C14" s="31">
        <f>'Modello verifica'!N16</f>
        <v>5</v>
      </c>
      <c r="D14" s="1"/>
      <c r="E14" s="1"/>
      <c r="F14" s="1"/>
      <c r="G14" s="1"/>
      <c r="H14" s="1"/>
      <c r="I14" s="31">
        <f t="shared" si="0"/>
        <v>5</v>
      </c>
    </row>
    <row r="15" spans="1:9" ht="12.75">
      <c r="A15" s="1">
        <v>13</v>
      </c>
      <c r="B15" s="37" t="str">
        <f>'Anagrafica allievi'!B15</f>
        <v>Cognome Nome</v>
      </c>
      <c r="C15" s="31">
        <f>'Modello verifica'!N17</f>
        <v>8.88888888888889</v>
      </c>
      <c r="D15" s="1"/>
      <c r="E15" s="1"/>
      <c r="F15" s="1"/>
      <c r="G15" s="1"/>
      <c r="H15" s="1"/>
      <c r="I15" s="31">
        <f t="shared" si="0"/>
        <v>8.88888888888889</v>
      </c>
    </row>
    <row r="16" spans="1:9" ht="12.75">
      <c r="A16" s="1">
        <v>14</v>
      </c>
      <c r="B16" s="37" t="str">
        <f>'Anagrafica allievi'!B16</f>
        <v>Cognome Nome</v>
      </c>
      <c r="C16" s="31">
        <f>'Modello verifica'!N18</f>
        <v>8.333333333333334</v>
      </c>
      <c r="D16" s="1"/>
      <c r="E16" s="1"/>
      <c r="F16" s="1"/>
      <c r="G16" s="1"/>
      <c r="H16" s="1"/>
      <c r="I16" s="31">
        <f t="shared" si="0"/>
        <v>8.333333333333334</v>
      </c>
    </row>
    <row r="17" spans="1:9" ht="12.75">
      <c r="A17" s="1">
        <v>15</v>
      </c>
      <c r="B17" s="37" t="str">
        <f>'Anagrafica allievi'!B17</f>
        <v>Cognome Nome</v>
      </c>
      <c r="C17" s="31">
        <f>'Modello verifica'!N19</f>
        <v>8.333333333333334</v>
      </c>
      <c r="D17" s="1"/>
      <c r="E17" s="1"/>
      <c r="F17" s="1"/>
      <c r="G17" s="1"/>
      <c r="H17" s="1"/>
      <c r="I17" s="31">
        <f t="shared" si="0"/>
        <v>8.333333333333334</v>
      </c>
    </row>
    <row r="18" spans="1:9" ht="12.75">
      <c r="A18" s="1">
        <v>16</v>
      </c>
      <c r="B18" s="37" t="str">
        <f>'Anagrafica allievi'!B18</f>
        <v>Cognome Nome</v>
      </c>
      <c r="C18" s="31">
        <f>'Modello verifica'!N20</f>
        <v>8.333333333333334</v>
      </c>
      <c r="D18" s="1"/>
      <c r="E18" s="1"/>
      <c r="F18" s="1"/>
      <c r="G18" s="1"/>
      <c r="H18" s="1"/>
      <c r="I18" s="31">
        <f t="shared" si="0"/>
        <v>8.333333333333334</v>
      </c>
    </row>
    <row r="19" spans="1:9" ht="12.75">
      <c r="A19" s="1">
        <v>17</v>
      </c>
      <c r="B19" s="37" t="str">
        <f>'Anagrafica allievi'!B19</f>
        <v>Cognome Nome</v>
      </c>
      <c r="C19" s="31">
        <f>'Modello verifica'!N21</f>
        <v>6.666666666666667</v>
      </c>
      <c r="D19" s="1"/>
      <c r="E19" s="1"/>
      <c r="F19" s="1"/>
      <c r="G19" s="1"/>
      <c r="H19" s="1"/>
      <c r="I19" s="31">
        <f t="shared" si="0"/>
        <v>6.666666666666667</v>
      </c>
    </row>
    <row r="20" spans="1:9" ht="12.75">
      <c r="A20" s="1">
        <v>18</v>
      </c>
      <c r="B20" s="37" t="str">
        <f>'Anagrafica allievi'!B20</f>
        <v>Cognome Nome</v>
      </c>
      <c r="C20" s="31">
        <f>'Modello verifica'!N22</f>
        <v>2.7777777777777777</v>
      </c>
      <c r="D20" s="1"/>
      <c r="E20" s="1"/>
      <c r="F20" s="1"/>
      <c r="G20" s="1"/>
      <c r="H20" s="1"/>
      <c r="I20" s="31">
        <f t="shared" si="0"/>
        <v>2.7777777777777777</v>
      </c>
    </row>
    <row r="21" spans="1:9" ht="12.75">
      <c r="A21" s="1">
        <v>19</v>
      </c>
      <c r="B21" s="37" t="str">
        <f>'Anagrafica allievi'!B21</f>
        <v>Cognome Nome</v>
      </c>
      <c r="C21" s="31">
        <f>'Modello verifica'!N23</f>
        <v>8.333333333333334</v>
      </c>
      <c r="D21" s="1"/>
      <c r="E21" s="1"/>
      <c r="F21" s="1"/>
      <c r="G21" s="1"/>
      <c r="H21" s="1"/>
      <c r="I21" s="31">
        <f t="shared" si="0"/>
        <v>8.333333333333334</v>
      </c>
    </row>
    <row r="22" spans="1:9" ht="12.75">
      <c r="A22" s="1">
        <v>20</v>
      </c>
      <c r="B22" s="37" t="str">
        <f>'Anagrafica allievi'!B22</f>
        <v>Cognome Nome</v>
      </c>
      <c r="C22" s="31">
        <f>'Modello verifica'!N24</f>
        <v>8.333333333333334</v>
      </c>
      <c r="D22" s="1"/>
      <c r="E22" s="1"/>
      <c r="F22" s="1"/>
      <c r="G22" s="1"/>
      <c r="H22" s="1"/>
      <c r="I22" s="31">
        <f t="shared" si="0"/>
        <v>8.333333333333334</v>
      </c>
    </row>
    <row r="23" spans="1:9" ht="12.75">
      <c r="A23" s="1">
        <v>21</v>
      </c>
      <c r="B23" s="37" t="str">
        <f>'Anagrafica allievi'!B23</f>
        <v>Cognome Nome</v>
      </c>
      <c r="C23" s="31">
        <f>'Modello verifica'!N25</f>
        <v>8.88888888888889</v>
      </c>
      <c r="D23" s="1"/>
      <c r="E23" s="1"/>
      <c r="F23" s="1"/>
      <c r="G23" s="1"/>
      <c r="H23" s="1"/>
      <c r="I23" s="31">
        <f t="shared" si="0"/>
        <v>8.88888888888889</v>
      </c>
    </row>
    <row r="24" spans="1:9" ht="12.75">
      <c r="A24" s="1">
        <v>22</v>
      </c>
      <c r="B24" s="37" t="str">
        <f>'Anagrafica allievi'!B24</f>
        <v>Cognome Nome</v>
      </c>
      <c r="C24" s="31">
        <f>'Modello verifica'!N26</f>
        <v>9.444444444444445</v>
      </c>
      <c r="D24" s="1"/>
      <c r="E24" s="1"/>
      <c r="F24" s="1"/>
      <c r="G24" s="1"/>
      <c r="H24" s="1"/>
      <c r="I24" s="31">
        <f t="shared" si="0"/>
        <v>9.444444444444445</v>
      </c>
    </row>
    <row r="25" spans="1:9" ht="12.75">
      <c r="A25" s="1">
        <v>23</v>
      </c>
      <c r="B25" s="37" t="str">
        <f>'Anagrafica allievi'!B25</f>
        <v>Cognome Nome</v>
      </c>
      <c r="C25" s="31">
        <f>'Modello verifica'!N27</f>
        <v>6.666666666666667</v>
      </c>
      <c r="D25" s="1"/>
      <c r="E25" s="1"/>
      <c r="F25" s="1"/>
      <c r="G25" s="1"/>
      <c r="H25" s="1"/>
      <c r="I25" s="31">
        <f t="shared" si="0"/>
        <v>6.666666666666667</v>
      </c>
    </row>
    <row r="26" spans="1:9" ht="12.75">
      <c r="A26" s="1">
        <v>24</v>
      </c>
      <c r="B26" s="37" t="str">
        <f>'Anagrafica allievi'!B26</f>
        <v>Cognome Nome</v>
      </c>
      <c r="C26" s="31">
        <f>'Modello verifica'!N28</f>
        <v>8.88888888888889</v>
      </c>
      <c r="D26" s="1"/>
      <c r="E26" s="1"/>
      <c r="F26" s="1"/>
      <c r="G26" s="1"/>
      <c r="H26" s="1"/>
      <c r="I26" s="31">
        <f t="shared" si="0"/>
        <v>8.88888888888889</v>
      </c>
    </row>
    <row r="27" spans="1:9" ht="12.75">
      <c r="A27" s="1">
        <v>25</v>
      </c>
      <c r="B27" s="37" t="str">
        <f>'Anagrafica allievi'!B27</f>
        <v>Cognome Nome</v>
      </c>
      <c r="C27" s="31">
        <f>'Modello verifica'!N29</f>
        <v>3.8888888888888893</v>
      </c>
      <c r="D27" s="1"/>
      <c r="E27" s="1"/>
      <c r="F27" s="1"/>
      <c r="G27" s="1"/>
      <c r="H27" s="1"/>
      <c r="I27" s="31">
        <f t="shared" si="0"/>
        <v>3.8888888888888893</v>
      </c>
    </row>
  </sheetData>
  <conditionalFormatting sqref="C3:C27 I3:I27">
    <cfRule type="cellIs" priority="1" dxfId="0" operator="between" stopIfTrue="1">
      <formula>5</formula>
      <formula>6</formula>
    </cfRule>
    <cfRule type="cellIs" priority="2" dxfId="1" operator="between" stopIfTrue="1">
      <formula>4</formula>
      <formula>5</formula>
    </cfRule>
    <cfRule type="cellIs" priority="3" dxfId="2" operator="lessThan" stopIfTrue="1">
      <formula>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 simpson</dc:creator>
  <cp:keywords/>
  <dc:description/>
  <cp:lastModifiedBy>Università Luigi Bocconi </cp:lastModifiedBy>
  <dcterms:created xsi:type="dcterms:W3CDTF">2003-03-28T14:52:03Z</dcterms:created>
  <dcterms:modified xsi:type="dcterms:W3CDTF">2003-03-29T13:29:51Z</dcterms:modified>
  <cp:category/>
  <cp:version/>
  <cp:contentType/>
  <cp:contentStatus/>
</cp:coreProperties>
</file>