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Inserimento dati" sheetId="1" r:id="rId1"/>
    <sheet name="Segno trinomio 2° grado" sheetId="2" r:id="rId2"/>
    <sheet name="formule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<sst xmlns="http://schemas.openxmlformats.org/spreadsheetml/2006/main" count="80" uniqueCount="29">
  <si>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Segno del trinomio di 2° grado</t>
  </si>
  <si>
    <t>P(x) =</t>
  </si>
  <si>
    <t>a</t>
  </si>
  <si>
    <t>b</t>
  </si>
  <si>
    <t>x</t>
  </si>
  <si>
    <t>c</t>
  </si>
  <si>
    <t>y</t>
  </si>
  <si>
    <t>ascissa vertice =</t>
  </si>
  <si>
    <t>x +</t>
  </si>
  <si>
    <r>
      <t>x</t>
    </r>
    <r>
      <rPr>
        <vertAlign val="superscript"/>
        <sz val="14"/>
        <rFont val="Arial"/>
        <family val="2"/>
      </rPr>
      <t xml:space="preserve">2 </t>
    </r>
    <r>
      <rPr>
        <sz val="14"/>
        <rFont val="Arial"/>
        <family val="2"/>
      </rPr>
      <t>+</t>
    </r>
  </si>
  <si>
    <t>radici :</t>
  </si>
  <si>
    <t>vertice</t>
  </si>
  <si>
    <t>=F3*F3-4*D3*H3</t>
  </si>
  <si>
    <t>=SE(E7&gt;0;"&gt; 0";SE(E7=0;"= 0";"&lt; 0"))</t>
  </si>
  <si>
    <t>=SE(E7&gt;0;"radici reali distinte";SE(E7=0;"radici reali coincidenti";"radici complesse coniugate"))</t>
  </si>
  <si>
    <t>=SE(E7&gt;0;(-F3-RADQ(E7))/2*D3;-F3/2*D3)</t>
  </si>
  <si>
    <t>=SE(E7&gt;0;(-F3+RADQ(E7))/2*D3;-F3/2*D3)</t>
  </si>
  <si>
    <r>
      <t>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+</t>
    </r>
  </si>
  <si>
    <t>=F22-5</t>
  </si>
  <si>
    <t>=$D$3*J27*J27+$F$3*J27+$H$3</t>
  </si>
  <si>
    <t>=J27+0,5</t>
  </si>
  <si>
    <t>"</t>
  </si>
  <si>
    <t>=-$F$3/(2*$D$3)</t>
  </si>
  <si>
    <t>Inserimento dati</t>
  </si>
  <si>
    <t>a =</t>
  </si>
  <si>
    <t>b =</t>
  </si>
  <si>
    <t>c =</t>
  </si>
  <si>
    <t>coefficienti trinomio 2° grado</t>
  </si>
  <si>
    <r>
      <t>x</t>
    </r>
    <r>
      <rPr>
        <vertAlign val="superscript"/>
        <sz val="16"/>
        <rFont val="Lucida Casual"/>
        <family val="4"/>
      </rPr>
      <t xml:space="preserve">2 </t>
    </r>
    <r>
      <rPr>
        <sz val="16"/>
        <rFont val="Lucida Casual"/>
        <family val="4"/>
      </rPr>
      <t>+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</si>
</sst>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15">
    <font>
      <sz val="10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16"/>
      <name val="Lucida Casual"/>
      <family val="4"/>
    </font>
    <font>
      <b/>
      <sz val="14.75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Arial"/>
      <family val="0"/>
    </font>
    <font>
      <sz val="8.5"/>
      <name val="Times New Roman"/>
      <family val="1"/>
    </font>
    <font>
      <vertAlign val="superscript"/>
      <sz val="16"/>
      <name val="Lucida Casual"/>
      <family val="4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 quotePrefix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quotePrefix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/>
    </xf>
    <xf numFmtId="0" fontId="7" fillId="4" borderId="2" xfId="0" applyFont="1" applyFill="1" applyBorder="1" applyAlignment="1">
      <alignment horizontal="centerContinuous" vertical="center"/>
    </xf>
    <xf numFmtId="0" fontId="0" fillId="4" borderId="2" xfId="0" applyFill="1" applyBorder="1" applyAlignment="1">
      <alignment horizontal="centerContinuous" vertical="center"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horizontal="righ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 quotePrefix="1">
      <alignment horizontal="left" vertical="center"/>
    </xf>
    <xf numFmtId="0" fontId="1" fillId="4" borderId="3" xfId="0" applyFont="1" applyFill="1" applyBorder="1" applyAlignment="1" quotePrefix="1">
      <alignment horizontal="left" vertical="center"/>
    </xf>
    <xf numFmtId="0" fontId="0" fillId="4" borderId="3" xfId="0" applyFill="1" applyBorder="1" applyAlignment="1">
      <alignment horizontal="centerContinuous" vertical="center"/>
    </xf>
    <xf numFmtId="0" fontId="1" fillId="4" borderId="0" xfId="0" applyFont="1" applyFill="1" applyBorder="1" applyAlignment="1" quotePrefix="1">
      <alignment horizontal="center" vertical="center"/>
    </xf>
    <xf numFmtId="0" fontId="5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 quotePrefix="1">
      <alignment horizontal="right" vertical="center"/>
    </xf>
    <xf numFmtId="0" fontId="1" fillId="4" borderId="0" xfId="0" applyFont="1" applyFill="1" applyAlignment="1">
      <alignment horizontal="left" vertical="center"/>
    </xf>
    <xf numFmtId="2" fontId="0" fillId="4" borderId="0" xfId="0" applyNumberFormat="1" applyFill="1" applyAlignment="1" quotePrefix="1">
      <alignment vertical="center"/>
    </xf>
    <xf numFmtId="0" fontId="3" fillId="4" borderId="1" xfId="0" applyFont="1" applyFill="1" applyBorder="1" applyAlignment="1">
      <alignment horizontal="right"/>
    </xf>
    <xf numFmtId="170" fontId="2" fillId="4" borderId="1" xfId="0" applyNumberFormat="1" applyFont="1" applyFill="1" applyBorder="1" applyAlignment="1">
      <alignment/>
    </xf>
    <xf numFmtId="0" fontId="6" fillId="4" borderId="0" xfId="0" applyFont="1" applyFill="1" applyAlignment="1">
      <alignment horizontal="right"/>
    </xf>
    <xf numFmtId="170" fontId="2" fillId="4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0000"/>
      </font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Parabola rappresentativa di un trinomio di 2° grado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'Segno trinomio 2° grado'!$L$22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'Segno trinomio 2° grado'!$K$23:$K$43</c:f>
              <c:numCache>
                <c:ptCount val="21"/>
                <c:pt idx="0">
                  <c:v>-5.833333333333333</c:v>
                </c:pt>
                <c:pt idx="1">
                  <c:v>-5.333333333333333</c:v>
                </c:pt>
                <c:pt idx="2">
                  <c:v>-4.833333333333333</c:v>
                </c:pt>
                <c:pt idx="3">
                  <c:v>-4.333333333333333</c:v>
                </c:pt>
                <c:pt idx="4">
                  <c:v>-3.833333333333333</c:v>
                </c:pt>
                <c:pt idx="5">
                  <c:v>-3.333333333333333</c:v>
                </c:pt>
                <c:pt idx="6">
                  <c:v>-2.833333333333333</c:v>
                </c:pt>
                <c:pt idx="7">
                  <c:v>-2.333333333333333</c:v>
                </c:pt>
                <c:pt idx="8">
                  <c:v>-1.833333333333333</c:v>
                </c:pt>
                <c:pt idx="9">
                  <c:v>-1.333333333333333</c:v>
                </c:pt>
                <c:pt idx="10">
                  <c:v>-0.833333333333333</c:v>
                </c:pt>
                <c:pt idx="11">
                  <c:v>-0.33333333333333304</c:v>
                </c:pt>
                <c:pt idx="12">
                  <c:v>0.16666666666666696</c:v>
                </c:pt>
                <c:pt idx="13">
                  <c:v>0.666666666666667</c:v>
                </c:pt>
                <c:pt idx="14">
                  <c:v>1.166666666666667</c:v>
                </c:pt>
                <c:pt idx="15">
                  <c:v>1.666666666666667</c:v>
                </c:pt>
                <c:pt idx="16">
                  <c:v>2.166666666666667</c:v>
                </c:pt>
                <c:pt idx="17">
                  <c:v>2.666666666666667</c:v>
                </c:pt>
                <c:pt idx="18">
                  <c:v>3.166666666666667</c:v>
                </c:pt>
                <c:pt idx="19">
                  <c:v>3.666666666666667</c:v>
                </c:pt>
                <c:pt idx="20">
                  <c:v>4.166666666666667</c:v>
                </c:pt>
              </c:numCache>
            </c:numRef>
          </c:xVal>
          <c:yVal>
            <c:numRef>
              <c:f>'Segno trinomio 2° grado'!$L$23:$L$43</c:f>
              <c:numCache>
                <c:ptCount val="21"/>
                <c:pt idx="0">
                  <c:v>74.91666666666666</c:v>
                </c:pt>
                <c:pt idx="1">
                  <c:v>60.666666666666664</c:v>
                </c:pt>
                <c:pt idx="2">
                  <c:v>47.916666666666664</c:v>
                </c:pt>
                <c:pt idx="3">
                  <c:v>36.666666666666664</c:v>
                </c:pt>
                <c:pt idx="4">
                  <c:v>26.916666666666664</c:v>
                </c:pt>
                <c:pt idx="5">
                  <c:v>18.666666666666664</c:v>
                </c:pt>
                <c:pt idx="6">
                  <c:v>11.916666666666668</c:v>
                </c:pt>
                <c:pt idx="7">
                  <c:v>6.666666666666664</c:v>
                </c:pt>
                <c:pt idx="8">
                  <c:v>2.916666666666666</c:v>
                </c:pt>
                <c:pt idx="9">
                  <c:v>0.6666666666666661</c:v>
                </c:pt>
                <c:pt idx="10">
                  <c:v>-0.08333333333333348</c:v>
                </c:pt>
                <c:pt idx="11">
                  <c:v>0.6666666666666676</c:v>
                </c:pt>
                <c:pt idx="12">
                  <c:v>2.9166666666666683</c:v>
                </c:pt>
                <c:pt idx="13">
                  <c:v>6.66666666666667</c:v>
                </c:pt>
                <c:pt idx="14">
                  <c:v>11.916666666666671</c:v>
                </c:pt>
                <c:pt idx="15">
                  <c:v>18.66666666666667</c:v>
                </c:pt>
                <c:pt idx="16">
                  <c:v>26.91666666666667</c:v>
                </c:pt>
                <c:pt idx="17">
                  <c:v>36.66666666666667</c:v>
                </c:pt>
                <c:pt idx="18">
                  <c:v>47.91666666666667</c:v>
                </c:pt>
                <c:pt idx="19">
                  <c:v>60.66666666666667</c:v>
                </c:pt>
                <c:pt idx="20">
                  <c:v>74.91666666666667</c:v>
                </c:pt>
              </c:numCache>
            </c:numRef>
          </c:yVal>
          <c:smooth val="1"/>
        </c:ser>
        <c:axId val="13174967"/>
        <c:axId val="51465840"/>
      </c:scatterChart>
      <c:val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465840"/>
        <c:crosses val="autoZero"/>
        <c:crossBetween val="midCat"/>
        <c:dispUnits/>
      </c:val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y = ax</a:t>
                </a:r>
                <a:r>
                  <a:rPr lang="en-US" cap="none" sz="1100" b="0" i="0" u="none" baseline="30000"/>
                  <a:t>2</a:t>
                </a:r>
                <a:r>
                  <a:rPr lang="en-US" cap="none" sz="1100" b="0" i="0" u="none" baseline="0"/>
                  <a:t>+bx+c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174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0</xdr:rowOff>
    </xdr:from>
    <xdr:to>
      <xdr:col>8</xdr:col>
      <xdr:colOff>590550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28600" y="4600575"/>
        <a:ext cx="4019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7</xdr:row>
      <xdr:rowOff>219075</xdr:rowOff>
    </xdr:from>
    <xdr:to>
      <xdr:col>1</xdr:col>
      <xdr:colOff>200025</xdr:colOff>
      <xdr:row>15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657225" y="1876425"/>
          <a:ext cx="76200" cy="1628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</xdr:row>
      <xdr:rowOff>38100</xdr:rowOff>
    </xdr:from>
    <xdr:to>
      <xdr:col>1</xdr:col>
      <xdr:colOff>200025</xdr:colOff>
      <xdr:row>19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695325" y="2152650"/>
          <a:ext cx="38100" cy="1219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161925</xdr:rowOff>
    </xdr:from>
    <xdr:to>
      <xdr:col>4</xdr:col>
      <xdr:colOff>180975</xdr:colOff>
      <xdr:row>7</xdr:row>
      <xdr:rowOff>133350</xdr:rowOff>
    </xdr:to>
    <xdr:sp>
      <xdr:nvSpPr>
        <xdr:cNvPr id="2" name="AutoShape 7"/>
        <xdr:cNvSpPr>
          <a:spLocks/>
        </xdr:cNvSpPr>
      </xdr:nvSpPr>
      <xdr:spPr>
        <a:xfrm rot="16200000" flipH="1">
          <a:off x="2209800" y="1143000"/>
          <a:ext cx="104775" cy="295275"/>
        </a:xfrm>
        <a:prstGeom prst="bentConnector3">
          <a:avLst>
            <a:gd name="adj1" fmla="val 48717"/>
            <a:gd name="adj2" fmla="val 1345453"/>
            <a:gd name="adj3" fmla="val -5948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9525</xdr:rowOff>
    </xdr:from>
    <xdr:to>
      <xdr:col>6</xdr:col>
      <xdr:colOff>228600</xdr:colOff>
      <xdr:row>7</xdr:row>
      <xdr:rowOff>85725</xdr:rowOff>
    </xdr:to>
    <xdr:sp>
      <xdr:nvSpPr>
        <xdr:cNvPr id="3" name="AutoShape 8"/>
        <xdr:cNvSpPr>
          <a:spLocks/>
        </xdr:cNvSpPr>
      </xdr:nvSpPr>
      <xdr:spPr>
        <a:xfrm rot="10800000" flipV="1">
          <a:off x="2733675" y="1314450"/>
          <a:ext cx="390525" cy="76200"/>
        </a:xfrm>
        <a:prstGeom prst="bentConnector3">
          <a:avLst>
            <a:gd name="adj1" fmla="val 48782"/>
            <a:gd name="adj2" fmla="val 1725000"/>
            <a:gd name="adj3" fmla="val -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123825</xdr:rowOff>
    </xdr:from>
    <xdr:to>
      <xdr:col>8</xdr:col>
      <xdr:colOff>142875</xdr:colOff>
      <xdr:row>9</xdr:row>
      <xdr:rowOff>133350</xdr:rowOff>
    </xdr:to>
    <xdr:sp>
      <xdr:nvSpPr>
        <xdr:cNvPr id="4" name="AutoShape 14"/>
        <xdr:cNvSpPr>
          <a:spLocks/>
        </xdr:cNvSpPr>
      </xdr:nvSpPr>
      <xdr:spPr>
        <a:xfrm flipV="1">
          <a:off x="209550" y="1428750"/>
          <a:ext cx="3590925" cy="333375"/>
        </a:xfrm>
        <a:prstGeom prst="curvedConnector3">
          <a:avLst>
            <a:gd name="adj1" fmla="val -134"/>
            <a:gd name="adj2" fmla="val 391819"/>
            <a:gd name="adj3" fmla="val -5795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24</xdr:row>
      <xdr:rowOff>0</xdr:rowOff>
    </xdr:from>
    <xdr:to>
      <xdr:col>10</xdr:col>
      <xdr:colOff>161925</xdr:colOff>
      <xdr:row>26</xdr:row>
      <xdr:rowOff>85725</xdr:rowOff>
    </xdr:to>
    <xdr:sp>
      <xdr:nvSpPr>
        <xdr:cNvPr id="5" name="AutoShape 15"/>
        <xdr:cNvSpPr>
          <a:spLocks/>
        </xdr:cNvSpPr>
      </xdr:nvSpPr>
      <xdr:spPr>
        <a:xfrm>
          <a:off x="3381375" y="4057650"/>
          <a:ext cx="165735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E16" sqref="E16"/>
    </sheetView>
  </sheetViews>
  <sheetFormatPr defaultColWidth="9.140625" defaultRowHeight="12.75"/>
  <cols>
    <col min="7" max="7" width="4.7109375" style="0" customWidth="1"/>
    <col min="8" max="8" width="7.140625" style="0" customWidth="1"/>
    <col min="9" max="11" width="4.7109375" style="0" customWidth="1"/>
  </cols>
  <sheetData>
    <row r="1" spans="1:14" ht="20.25">
      <c r="A1" s="9" t="s">
        <v>23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3.25">
      <c r="A4" s="9" t="s">
        <v>27</v>
      </c>
      <c r="B4" s="9"/>
      <c r="C4" s="9"/>
      <c r="D4" s="9"/>
      <c r="E4" s="10"/>
      <c r="F4" s="13" t="s">
        <v>1</v>
      </c>
      <c r="G4" s="13" t="s">
        <v>2</v>
      </c>
      <c r="H4" s="14" t="s">
        <v>28</v>
      </c>
      <c r="I4" s="13" t="s">
        <v>3</v>
      </c>
      <c r="J4" s="14" t="s">
        <v>8</v>
      </c>
      <c r="K4" s="13" t="s">
        <v>5</v>
      </c>
      <c r="L4" s="10"/>
      <c r="M4" s="10"/>
      <c r="N4" s="10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10"/>
      <c r="B7" s="10"/>
      <c r="C7" s="9" t="s">
        <v>24</v>
      </c>
      <c r="D7" s="15">
        <v>2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0.25">
      <c r="A8" s="10"/>
      <c r="B8" s="10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0.25">
      <c r="A9" s="10"/>
      <c r="B9" s="10"/>
      <c r="C9" s="9" t="s">
        <v>25</v>
      </c>
      <c r="D9" s="15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0.25">
      <c r="A10" s="10"/>
      <c r="B10" s="10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0.25">
      <c r="A11" s="10"/>
      <c r="B11" s="10"/>
      <c r="C11" s="9" t="s">
        <v>26</v>
      </c>
      <c r="D11" s="15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Presentazione" shapeId="993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K13" sqref="K13"/>
    </sheetView>
  </sheetViews>
  <sheetFormatPr defaultColWidth="9.140625" defaultRowHeight="12.75"/>
  <cols>
    <col min="1" max="1" width="8.00390625" style="20" bestFit="1" customWidth="1"/>
    <col min="2" max="3" width="9.140625" style="20" customWidth="1"/>
    <col min="4" max="8" width="5.7109375" style="20" customWidth="1"/>
    <col min="9" max="10" width="9.140625" style="20" customWidth="1"/>
    <col min="11" max="12" width="6.7109375" style="20" customWidth="1"/>
    <col min="13" max="16384" width="9.140625" style="20" customWidth="1"/>
  </cols>
  <sheetData>
    <row r="1" spans="1:12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</row>
    <row r="2" spans="1:10" ht="18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21"/>
      <c r="B3" s="22"/>
      <c r="C3" s="23"/>
      <c r="I3" s="22"/>
      <c r="J3" s="22"/>
    </row>
    <row r="4" spans="1:10" ht="21">
      <c r="A4" s="21"/>
      <c r="B4" s="22"/>
      <c r="C4" s="11" t="s">
        <v>1</v>
      </c>
      <c r="D4" s="16">
        <f>'Inserimento dati'!D7</f>
        <v>2</v>
      </c>
      <c r="E4" s="12" t="s">
        <v>9</v>
      </c>
      <c r="F4" s="16">
        <f>'Inserimento dati'!D9</f>
        <v>1</v>
      </c>
      <c r="G4" s="12" t="s">
        <v>8</v>
      </c>
      <c r="H4" s="16">
        <f>'Inserimento dati'!D11</f>
        <v>1</v>
      </c>
      <c r="I4" s="22"/>
      <c r="J4" s="22"/>
    </row>
    <row r="5" spans="1:10" ht="18">
      <c r="A5" s="21"/>
      <c r="B5" s="22"/>
      <c r="C5" s="21"/>
      <c r="D5" s="21"/>
      <c r="E5" s="21"/>
      <c r="F5" s="21"/>
      <c r="G5" s="21"/>
      <c r="H5" s="21"/>
      <c r="I5" s="22"/>
      <c r="J5" s="22"/>
    </row>
    <row r="6" spans="1:10" ht="18">
      <c r="A6" s="21"/>
      <c r="B6" s="22"/>
      <c r="C6" s="21"/>
      <c r="D6" s="21"/>
      <c r="E6" s="21"/>
      <c r="F6" s="21"/>
      <c r="G6" s="21"/>
      <c r="H6" s="21"/>
      <c r="I6" s="22"/>
      <c r="J6" s="22"/>
    </row>
    <row r="7" spans="1:12" ht="18.75" thickBot="1">
      <c r="A7" s="21"/>
      <c r="B7" s="22"/>
      <c r="C7" s="21"/>
      <c r="D7" s="21"/>
      <c r="E7" s="24">
        <f>F4*F4-4*D4*H4</f>
        <v>-7</v>
      </c>
      <c r="F7" s="25" t="str">
        <f>IF(E7&gt;0,"&gt; 0",IF(E7=0,"= 0","&lt; 0"))</f>
        <v>&lt; 0</v>
      </c>
      <c r="G7" s="21"/>
      <c r="H7" s="26" t="str">
        <f>IF(E7&gt;0,"radici reali distinte",IF(E7=0,"radici reali coincidenti","radici complesse coniugate"))</f>
        <v>radici complesse coniugate</v>
      </c>
      <c r="I7" s="27"/>
      <c r="J7" s="27"/>
      <c r="K7" s="27"/>
      <c r="L7" s="27"/>
    </row>
    <row r="8" spans="1:10" ht="18.75" thickTop="1">
      <c r="A8" s="21"/>
      <c r="B8" s="22"/>
      <c r="C8" s="21"/>
      <c r="D8" s="21"/>
      <c r="E8" s="21"/>
      <c r="F8" s="21"/>
      <c r="G8" s="21"/>
      <c r="H8" s="21"/>
      <c r="I8" s="22"/>
      <c r="J8" s="22"/>
    </row>
    <row r="9" spans="1:10" ht="18">
      <c r="A9" s="21"/>
      <c r="B9" s="22"/>
      <c r="C9" s="21"/>
      <c r="D9" s="21"/>
      <c r="E9" s="21"/>
      <c r="F9" s="21"/>
      <c r="G9" s="21"/>
      <c r="H9" s="21"/>
      <c r="I9" s="22"/>
      <c r="J9" s="22"/>
    </row>
    <row r="10" spans="1:10" ht="18">
      <c r="A10" s="21"/>
      <c r="B10" s="22"/>
      <c r="C10" s="21"/>
      <c r="D10" s="21"/>
      <c r="E10" s="21"/>
      <c r="F10" s="21"/>
      <c r="G10" s="25">
        <f>IF(E7&gt;0,(-F4-SQRT(E7))/2*D4,-F4/2*D4)</f>
        <v>-1</v>
      </c>
      <c r="H10" s="28" t="str">
        <f>IF(E7&lt;0,"-  i"," ")</f>
        <v>-  i</v>
      </c>
      <c r="I10" s="25">
        <f>IF(E7&lt;0,SQRT(-E7)," ")</f>
        <v>2.6457513110645907</v>
      </c>
      <c r="J10" s="22"/>
    </row>
    <row r="11" spans="1:10" ht="18">
      <c r="A11" s="21"/>
      <c r="B11" s="22"/>
      <c r="C11" s="21"/>
      <c r="D11" s="21"/>
      <c r="E11" s="21"/>
      <c r="F11" s="21"/>
      <c r="G11" s="21"/>
      <c r="H11" s="21"/>
      <c r="I11" s="22"/>
      <c r="J11" s="22"/>
    </row>
    <row r="12" spans="1:10" ht="18">
      <c r="A12" s="29" t="s">
        <v>10</v>
      </c>
      <c r="B12" s="22"/>
      <c r="C12" s="21"/>
      <c r="D12" s="21"/>
      <c r="E12" s="21"/>
      <c r="F12" s="21"/>
      <c r="G12" s="21"/>
      <c r="H12" s="21"/>
      <c r="I12" s="22"/>
      <c r="J12" s="22"/>
    </row>
    <row r="13" spans="1:10" ht="18">
      <c r="A13" s="21"/>
      <c r="B13" s="22"/>
      <c r="C13" s="21"/>
      <c r="D13" s="21"/>
      <c r="E13" s="21"/>
      <c r="F13" s="21"/>
      <c r="G13" s="21"/>
      <c r="H13" s="21"/>
      <c r="I13" s="22"/>
      <c r="J13" s="22"/>
    </row>
    <row r="14" spans="1:10" ht="18">
      <c r="A14" s="21"/>
      <c r="B14" s="22"/>
      <c r="C14" s="21"/>
      <c r="D14" s="21"/>
      <c r="E14" s="21"/>
      <c r="F14" s="21"/>
      <c r="G14" s="25">
        <f>IF(E7&gt;0,(-F4+SQRT(E7))/2*D4,-F4/2*D4)</f>
        <v>-1</v>
      </c>
      <c r="H14" s="28" t="str">
        <f>IF(E7&lt;0,"+  i"," ")</f>
        <v>+  i</v>
      </c>
      <c r="I14" s="25">
        <f>IF(E7&lt;0,SQRT(-E7)," ")</f>
        <v>2.6457513110645907</v>
      </c>
      <c r="J14" s="22"/>
    </row>
    <row r="15" spans="1:10" ht="18">
      <c r="A15" s="21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8">
      <c r="A16" s="21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30"/>
      <c r="B17" s="22"/>
      <c r="C17" s="22"/>
      <c r="D17" s="22"/>
      <c r="E17" s="22"/>
      <c r="G17" s="31"/>
      <c r="H17" s="32"/>
      <c r="I17" s="22"/>
      <c r="J17" s="22"/>
    </row>
    <row r="18" spans="2:10" ht="18">
      <c r="B18" s="29" t="s">
        <v>7</v>
      </c>
      <c r="C18" s="22"/>
      <c r="D18" s="22"/>
      <c r="E18" s="22"/>
      <c r="F18" s="33">
        <f>-$F$4/(2*$D$4)</f>
        <v>-0.25</v>
      </c>
      <c r="J18" s="22"/>
    </row>
    <row r="19" spans="1:10" ht="12.75">
      <c r="A19" s="30"/>
      <c r="B19" s="22"/>
      <c r="C19" s="22"/>
      <c r="D19" s="22"/>
      <c r="E19" s="22"/>
      <c r="G19" s="31"/>
      <c r="H19" s="32"/>
      <c r="I19" s="22"/>
      <c r="J19" s="22"/>
    </row>
    <row r="20" spans="1:10" ht="12.75">
      <c r="A20" s="30"/>
      <c r="B20" s="22"/>
      <c r="C20" s="22"/>
      <c r="D20" s="22"/>
      <c r="E20" s="22"/>
      <c r="G20" s="31"/>
      <c r="H20" s="34"/>
      <c r="I20" s="22"/>
      <c r="J20" s="22"/>
    </row>
    <row r="22" spans="11:12" ht="18.75">
      <c r="K22" s="35" t="s">
        <v>4</v>
      </c>
      <c r="L22" s="35" t="s">
        <v>6</v>
      </c>
    </row>
    <row r="23" spans="11:12" ht="12.75">
      <c r="K23" s="36">
        <f>F18-5</f>
        <v>-5.25</v>
      </c>
      <c r="L23" s="36">
        <f aca="true" t="shared" si="0" ref="L23:L43">$D$4*K23*K23+$F$4*K23+$H$4</f>
        <v>50.875</v>
      </c>
    </row>
    <row r="24" spans="11:12" ht="12.75">
      <c r="K24" s="36">
        <f aca="true" t="shared" si="1" ref="K24:K43">K23+0.5</f>
        <v>-4.75</v>
      </c>
      <c r="L24" s="36">
        <f t="shared" si="0"/>
        <v>41.375</v>
      </c>
    </row>
    <row r="25" spans="11:12" ht="12.75">
      <c r="K25" s="36">
        <f t="shared" si="1"/>
        <v>-4.25</v>
      </c>
      <c r="L25" s="36">
        <f t="shared" si="0"/>
        <v>32.875</v>
      </c>
    </row>
    <row r="26" spans="11:12" ht="12.75">
      <c r="K26" s="36">
        <f t="shared" si="1"/>
        <v>-3.75</v>
      </c>
      <c r="L26" s="36">
        <f t="shared" si="0"/>
        <v>25.375</v>
      </c>
    </row>
    <row r="27" spans="11:12" ht="12.75">
      <c r="K27" s="36">
        <f t="shared" si="1"/>
        <v>-3.25</v>
      </c>
      <c r="L27" s="36">
        <f t="shared" si="0"/>
        <v>18.875</v>
      </c>
    </row>
    <row r="28" spans="11:12" ht="12.75">
      <c r="K28" s="36">
        <f t="shared" si="1"/>
        <v>-2.75</v>
      </c>
      <c r="L28" s="36">
        <f t="shared" si="0"/>
        <v>13.375</v>
      </c>
    </row>
    <row r="29" spans="11:12" ht="12.75">
      <c r="K29" s="36">
        <f t="shared" si="1"/>
        <v>-2.25</v>
      </c>
      <c r="L29" s="36">
        <f t="shared" si="0"/>
        <v>8.875</v>
      </c>
    </row>
    <row r="30" spans="11:12" ht="12.75">
      <c r="K30" s="36">
        <f t="shared" si="1"/>
        <v>-1.75</v>
      </c>
      <c r="L30" s="36">
        <f t="shared" si="0"/>
        <v>5.375</v>
      </c>
    </row>
    <row r="31" spans="11:12" ht="12.75">
      <c r="K31" s="36">
        <f t="shared" si="1"/>
        <v>-1.25</v>
      </c>
      <c r="L31" s="36">
        <f t="shared" si="0"/>
        <v>2.875</v>
      </c>
    </row>
    <row r="32" spans="11:12" ht="12.75">
      <c r="K32" s="36">
        <f t="shared" si="1"/>
        <v>-0.75</v>
      </c>
      <c r="L32" s="36">
        <f t="shared" si="0"/>
        <v>1.375</v>
      </c>
    </row>
    <row r="33" spans="10:12" ht="12.75">
      <c r="J33" s="37" t="s">
        <v>11</v>
      </c>
      <c r="K33" s="36">
        <f t="shared" si="1"/>
        <v>-0.25</v>
      </c>
      <c r="L33" s="36">
        <f t="shared" si="0"/>
        <v>0.875</v>
      </c>
    </row>
    <row r="34" spans="11:12" ht="12.75">
      <c r="K34" s="36">
        <f t="shared" si="1"/>
        <v>0.25</v>
      </c>
      <c r="L34" s="36">
        <f t="shared" si="0"/>
        <v>1.375</v>
      </c>
    </row>
    <row r="35" spans="11:12" ht="12.75">
      <c r="K35" s="36">
        <f t="shared" si="1"/>
        <v>0.75</v>
      </c>
      <c r="L35" s="36">
        <f t="shared" si="0"/>
        <v>2.875</v>
      </c>
    </row>
    <row r="36" spans="11:12" ht="12.75">
      <c r="K36" s="36">
        <f t="shared" si="1"/>
        <v>1.25</v>
      </c>
      <c r="L36" s="36">
        <f t="shared" si="0"/>
        <v>5.375</v>
      </c>
    </row>
    <row r="37" spans="11:12" ht="12.75">
      <c r="K37" s="36">
        <f t="shared" si="1"/>
        <v>1.75</v>
      </c>
      <c r="L37" s="36">
        <f t="shared" si="0"/>
        <v>8.875</v>
      </c>
    </row>
    <row r="38" spans="11:12" ht="12.75">
      <c r="K38" s="36">
        <f t="shared" si="1"/>
        <v>2.25</v>
      </c>
      <c r="L38" s="36">
        <f t="shared" si="0"/>
        <v>13.375</v>
      </c>
    </row>
    <row r="39" spans="11:12" ht="12.75">
      <c r="K39" s="36">
        <f t="shared" si="1"/>
        <v>2.75</v>
      </c>
      <c r="L39" s="36">
        <f t="shared" si="0"/>
        <v>18.875</v>
      </c>
    </row>
    <row r="40" spans="11:12" ht="12.75">
      <c r="K40" s="36">
        <f t="shared" si="1"/>
        <v>3.25</v>
      </c>
      <c r="L40" s="36">
        <f t="shared" si="0"/>
        <v>25.375</v>
      </c>
    </row>
    <row r="41" spans="11:12" ht="12.75">
      <c r="K41" s="36">
        <f t="shared" si="1"/>
        <v>3.75</v>
      </c>
      <c r="L41" s="36">
        <f t="shared" si="0"/>
        <v>32.875</v>
      </c>
    </row>
    <row r="42" spans="11:12" ht="12.75">
      <c r="K42" s="36">
        <f t="shared" si="1"/>
        <v>4.25</v>
      </c>
      <c r="L42" s="36">
        <f t="shared" si="0"/>
        <v>41.375</v>
      </c>
    </row>
    <row r="43" spans="11:12" ht="12.75">
      <c r="K43" s="36">
        <f t="shared" si="1"/>
        <v>4.75</v>
      </c>
      <c r="L43" s="36">
        <f t="shared" si="0"/>
        <v>50.875</v>
      </c>
    </row>
    <row r="44" spans="11:12" ht="12.75">
      <c r="K44" s="38"/>
      <c r="L44" s="38"/>
    </row>
    <row r="45" spans="11:12" ht="12.75">
      <c r="K45" s="38"/>
      <c r="L45" s="38"/>
    </row>
    <row r="46" spans="11:12" ht="12.75">
      <c r="K46" s="38"/>
      <c r="L46" s="38"/>
    </row>
    <row r="47" spans="11:12" ht="12.75">
      <c r="K47" s="38"/>
      <c r="L47" s="38"/>
    </row>
    <row r="48" spans="11:12" ht="12.75">
      <c r="K48" s="38"/>
      <c r="L48" s="38"/>
    </row>
  </sheetData>
  <sheetProtection sheet="1" objects="1" scenarios="1"/>
  <conditionalFormatting sqref="G14 G10 F7">
    <cfRule type="expression" priority="1" dxfId="0" stopIfTrue="1">
      <formula>$E$7&gt;0</formula>
    </cfRule>
    <cfRule type="expression" priority="2" dxfId="1" stopIfTrue="1">
      <formula>$E$7&lt;0</formula>
    </cfRule>
  </conditionalFormatting>
  <conditionalFormatting sqref="H10:I10 H14:I14">
    <cfRule type="expression" priority="3" dxfId="2" stopIfTrue="1">
      <formula>$E$7&gt;0</formula>
    </cfRule>
    <cfRule type="expression" priority="4" dxfId="1" stopIfTrue="1">
      <formula>$E$7&lt;0</formula>
    </cfRule>
  </conditionalFormatting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137195" r:id="rId1"/>
    <oleObject progId="Equation.3" shapeId="137197" r:id="rId2"/>
    <oleObject progId="Equation.3" shapeId="137198" r:id="rId3"/>
    <oleObject progId="Equation.3" shapeId="15606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4" max="8" width="5.7109375" style="0" customWidth="1"/>
    <col min="11" max="12" width="6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3:8" ht="18">
      <c r="C3" s="4"/>
      <c r="D3" s="6">
        <v>1</v>
      </c>
      <c r="E3" s="5"/>
      <c r="F3" s="6">
        <v>1</v>
      </c>
      <c r="G3" s="5"/>
      <c r="H3" s="6">
        <v>1</v>
      </c>
    </row>
    <row r="4" spans="3:8" ht="21">
      <c r="C4" s="4" t="s">
        <v>1</v>
      </c>
      <c r="D4" s="5" t="s">
        <v>2</v>
      </c>
      <c r="E4" s="4" t="s">
        <v>17</v>
      </c>
      <c r="F4" s="5" t="s">
        <v>3</v>
      </c>
      <c r="G4" s="4" t="s">
        <v>8</v>
      </c>
      <c r="H4" s="5" t="s">
        <v>5</v>
      </c>
    </row>
    <row r="6" ht="12.75">
      <c r="E6" t="s">
        <v>12</v>
      </c>
    </row>
    <row r="7" ht="12.75">
      <c r="G7" t="s">
        <v>13</v>
      </c>
    </row>
    <row r="11" ht="12.75">
      <c r="A11" t="s">
        <v>14</v>
      </c>
    </row>
    <row r="14" ht="12.75">
      <c r="G14" t="s">
        <v>15</v>
      </c>
    </row>
    <row r="16" ht="12.75">
      <c r="A16" s="2" t="s">
        <v>10</v>
      </c>
    </row>
    <row r="18" ht="12.75">
      <c r="G18" t="s">
        <v>16</v>
      </c>
    </row>
    <row r="22" spans="2:6" ht="12.75">
      <c r="B22" s="2" t="s">
        <v>7</v>
      </c>
      <c r="F22" s="7" t="s">
        <v>22</v>
      </c>
    </row>
    <row r="24" ht="12.75">
      <c r="H24" s="7" t="s">
        <v>19</v>
      </c>
    </row>
    <row r="26" spans="10:11" ht="12.75">
      <c r="J26" s="3" t="s">
        <v>4</v>
      </c>
      <c r="K26" s="3" t="s">
        <v>6</v>
      </c>
    </row>
    <row r="27" ht="12.75">
      <c r="J27" s="7" t="s">
        <v>18</v>
      </c>
    </row>
    <row r="28" spans="10:11" ht="12.75">
      <c r="J28" s="7" t="s">
        <v>20</v>
      </c>
      <c r="K28" s="8" t="s">
        <v>21</v>
      </c>
    </row>
    <row r="29" spans="10:11" ht="12.75">
      <c r="J29" s="8" t="s">
        <v>21</v>
      </c>
      <c r="K29" s="8" t="s">
        <v>21</v>
      </c>
    </row>
    <row r="30" spans="10:11" ht="12.75">
      <c r="J30" s="8" t="s">
        <v>21</v>
      </c>
      <c r="K30" s="8" t="s">
        <v>21</v>
      </c>
    </row>
    <row r="31" spans="10:11" ht="12.75">
      <c r="J31" s="8" t="s">
        <v>21</v>
      </c>
      <c r="K31" s="8" t="s">
        <v>21</v>
      </c>
    </row>
    <row r="32" spans="10:11" ht="12.75">
      <c r="J32" s="8" t="s">
        <v>21</v>
      </c>
      <c r="K32" s="8" t="s">
        <v>21</v>
      </c>
    </row>
    <row r="33" spans="10:11" ht="12.75">
      <c r="J33" s="8" t="s">
        <v>21</v>
      </c>
      <c r="K33" s="8" t="s">
        <v>21</v>
      </c>
    </row>
    <row r="34" spans="10:11" ht="12.75">
      <c r="J34" s="8" t="s">
        <v>21</v>
      </c>
      <c r="K34" s="8" t="s">
        <v>21</v>
      </c>
    </row>
    <row r="35" spans="10:11" ht="12.75">
      <c r="J35" s="8" t="s">
        <v>21</v>
      </c>
      <c r="K35" s="8" t="s">
        <v>21</v>
      </c>
    </row>
    <row r="36" spans="10:11" ht="12.75">
      <c r="J36" s="8" t="s">
        <v>21</v>
      </c>
      <c r="K36" s="8" t="s">
        <v>21</v>
      </c>
    </row>
    <row r="37" spans="9:11" ht="12.75">
      <c r="I37" t="s">
        <v>11</v>
      </c>
      <c r="J37" s="8" t="s">
        <v>21</v>
      </c>
      <c r="K37" s="8" t="s">
        <v>21</v>
      </c>
    </row>
    <row r="38" spans="10:11" ht="12.75">
      <c r="J38" s="8" t="s">
        <v>21</v>
      </c>
      <c r="K38" s="8" t="s">
        <v>21</v>
      </c>
    </row>
    <row r="39" spans="10:11" ht="12.75">
      <c r="J39" s="8" t="s">
        <v>21</v>
      </c>
      <c r="K39" s="8" t="s">
        <v>21</v>
      </c>
    </row>
    <row r="40" spans="10:11" ht="12.75">
      <c r="J40" s="8" t="s">
        <v>21</v>
      </c>
      <c r="K40" s="8" t="s">
        <v>21</v>
      </c>
    </row>
    <row r="41" spans="10:11" ht="12.75">
      <c r="J41" s="8" t="s">
        <v>21</v>
      </c>
      <c r="K41" s="8" t="s">
        <v>21</v>
      </c>
    </row>
    <row r="42" spans="10:11" ht="12.75">
      <c r="J42" s="8" t="s">
        <v>21</v>
      </c>
      <c r="K42" s="8" t="s">
        <v>21</v>
      </c>
    </row>
    <row r="43" spans="10:11" ht="12.75">
      <c r="J43" s="8" t="s">
        <v>21</v>
      </c>
      <c r="K43" s="8" t="s">
        <v>21</v>
      </c>
    </row>
    <row r="44" spans="10:11" ht="12.75">
      <c r="J44" s="8" t="s">
        <v>21</v>
      </c>
      <c r="K44" s="8" t="s">
        <v>21</v>
      </c>
    </row>
    <row r="45" spans="10:11" ht="12.75">
      <c r="J45" s="8" t="s">
        <v>21</v>
      </c>
      <c r="K45" s="8" t="s">
        <v>21</v>
      </c>
    </row>
    <row r="46" spans="10:11" ht="12.75">
      <c r="J46" s="8" t="s">
        <v>21</v>
      </c>
      <c r="K46" s="8" t="s">
        <v>21</v>
      </c>
    </row>
    <row r="47" spans="10:11" ht="12.75">
      <c r="J47" s="8" t="s">
        <v>21</v>
      </c>
      <c r="K47" s="8" t="s">
        <v>21</v>
      </c>
    </row>
  </sheetData>
  <sheetProtection sheet="1" objects="1" scenarios="1"/>
  <printOptions gridLines="1" headings="1"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47040" r:id="rId1"/>
    <oleObject progId="Equation.3" shapeId="47041" r:id="rId2"/>
    <oleObject progId="Equation.3" shapeId="47042" r:id="rId3"/>
    <oleObject progId="Equation.3" shapeId="4704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ITIS BOSCO L.  BN</cp:lastModifiedBy>
  <cp:lastPrinted>2000-03-27T08:08:03Z</cp:lastPrinted>
  <dcterms:created xsi:type="dcterms:W3CDTF">1999-11-07T13:47:09Z</dcterms:created>
  <dcterms:modified xsi:type="dcterms:W3CDTF">2002-11-23T13:53:55Z</dcterms:modified>
  <cp:category/>
  <cp:version/>
  <cp:contentType/>
  <cp:contentStatus/>
</cp:coreProperties>
</file>