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30" windowWidth="12900" windowHeight="8850" tabRatio="684" activeTab="0"/>
  </bookViews>
  <sheets>
    <sheet name="modulo1" sheetId="1" r:id="rId1"/>
    <sheet name="mod2-a" sheetId="2" r:id="rId2"/>
    <sheet name="mod2-b" sheetId="3" r:id="rId3"/>
    <sheet name="MOD-2" sheetId="4" r:id="rId4"/>
    <sheet name="mod3-a" sheetId="5" r:id="rId5"/>
    <sheet name="mod3-b" sheetId="6" r:id="rId6"/>
    <sheet name="MOD-3" sheetId="7" r:id="rId7"/>
    <sheet name="valut-finale" sheetId="8" r:id="rId8"/>
  </sheets>
  <definedNames/>
  <calcPr fullCalcOnLoad="1"/>
</workbook>
</file>

<file path=xl/sharedStrings.xml><?xml version="1.0" encoding="utf-8"?>
<sst xmlns="http://schemas.openxmlformats.org/spreadsheetml/2006/main" count="498" uniqueCount="59">
  <si>
    <t>media</t>
  </si>
  <si>
    <t>MODULO 1</t>
  </si>
  <si>
    <t>1 - 10</t>
  </si>
  <si>
    <t>2-20</t>
  </si>
  <si>
    <t>3-30</t>
  </si>
  <si>
    <t>in decimi</t>
  </si>
  <si>
    <t>MODULO 2</t>
  </si>
  <si>
    <t>valutazione globale, compreso recupere</t>
  </si>
  <si>
    <t>2 a</t>
  </si>
  <si>
    <t>3 -30</t>
  </si>
  <si>
    <t>valut. Mod 2 * pagella 1 quadr.</t>
  </si>
  <si>
    <r>
      <t>C 3</t>
    </r>
    <r>
      <rPr>
        <sz val="8"/>
        <color indexed="8"/>
        <rFont val="Arial"/>
        <family val="2"/>
      </rPr>
      <t xml:space="preserve"> - Saper comporre visual e testi utilizzando correttamente i codici visivi e le regole del lettering e dell’impaginazione </t>
    </r>
  </si>
  <si>
    <r>
      <t>C 2</t>
    </r>
    <r>
      <rPr>
        <sz val="8"/>
        <color indexed="8"/>
        <rFont val="Arial"/>
        <family val="2"/>
      </rPr>
      <t xml:space="preserve"> - Saper individuare e  sviluppare un idea creativa coerente con il messaggio </t>
    </r>
  </si>
  <si>
    <r>
      <t>C 1</t>
    </r>
    <r>
      <rPr>
        <sz val="8"/>
        <rFont val="Arial"/>
        <family val="2"/>
      </rPr>
      <t xml:space="preserve"> - - Comprendere il brief, individuando le caratteristiche dell’azione comunicativa richiesta e articolando un percorso progettuale completo e coerente</t>
    </r>
  </si>
  <si>
    <t>VALUTAZIONE FINALE</t>
  </si>
  <si>
    <t>C 4 - Saper utilizzare  un programma di impaginazione ( xpress) per costruire  un file per la stampa  e saper utilizzare strum.tradizionali e le funzioni principali di software di trattamento ed elab. delle immagini (Illustrator e Photoshop)  per  realizzare immagini digitali con le risolu-zioni e i formati corretti per la stampa.</t>
  </si>
  <si>
    <t>il pieghevole e la rivista</t>
  </si>
  <si>
    <t>valutazione globale, compreso recupero - punt. Grezzo</t>
  </si>
  <si>
    <t>VALUT. FINALE DI MODULO</t>
  </si>
  <si>
    <t>marzo  A.s. 2001/02</t>
  </si>
  <si>
    <t>2b</t>
  </si>
  <si>
    <t>C 1 – Saper articolare il progetto  di un marchio e lo sviluppo  della visual iden-tity, in modo coerente con il brief e con gli elementi caratterizzanti la marca</t>
  </si>
  <si>
    <t>C 2 – Saper produrre una soluzione grafica progettuale caratterizzata da pertinenza comunicativa e impatto visivo</t>
  </si>
  <si>
    <t>C 3 – Saper realizzare il progetto grafico di un marchio e dello sviluppo della identità visiva utilizzando correttamente ed efficacemente i codici visivi</t>
  </si>
  <si>
    <t xml:space="preserve">C 4 - Saper scegliere e utilizzare le tec-niche tradizionali e i software dedicati per la realizzazione del progetto </t>
  </si>
  <si>
    <t>2 -20</t>
  </si>
  <si>
    <t>MODULO 3</t>
  </si>
  <si>
    <t>VALUTAZIONE MODULARE</t>
  </si>
  <si>
    <t>Modulo 1 Punteggio grezzo</t>
  </si>
  <si>
    <t>Modulo 1 Punteggio finale</t>
  </si>
  <si>
    <t>Modulo 2 Punteggio grezzo</t>
  </si>
  <si>
    <t>Modulo 2 Punteggio finale</t>
  </si>
  <si>
    <t>Modulo 3 Punteggio finale</t>
  </si>
  <si>
    <t xml:space="preserve">Modulo 3 Punteggio grezzo </t>
  </si>
  <si>
    <t>PROGETTAZIONE GRAFICA</t>
  </si>
  <si>
    <t>MEDIA Punteggio grezzo</t>
  </si>
  <si>
    <t>VOTO ASSEGNATO ( PROG. GRAFICA 60% +3AREA 40%</t>
  </si>
  <si>
    <t xml:space="preserve"> AREA DI SPECIALIZZ.</t>
  </si>
  <si>
    <t>RIEPILOGO FINALE</t>
  </si>
  <si>
    <t>media 60% graf( p gezzo)+40%spec</t>
  </si>
  <si>
    <t>MOD 3 a</t>
  </si>
  <si>
    <t>Mod. 3 - b</t>
  </si>
  <si>
    <r>
      <t>C 1</t>
    </r>
    <r>
      <rPr>
        <sz val="9"/>
        <color indexed="8"/>
        <rFont val="Arial"/>
        <family val="2"/>
      </rPr>
      <t xml:space="preserve"> - Comprende il brief.</t>
    </r>
  </si>
  <si>
    <r>
      <t>C 2</t>
    </r>
    <r>
      <rPr>
        <sz val="9"/>
        <color indexed="8"/>
        <rFont val="Arial"/>
        <family val="2"/>
      </rPr>
      <t xml:space="preserve"> - Saper individuare e  sviluppare un  messaggio visivo ……</t>
    </r>
  </si>
  <si>
    <r>
      <t>C 3</t>
    </r>
    <r>
      <rPr>
        <sz val="9"/>
        <color indexed="8"/>
        <rFont val="Arial"/>
        <family val="2"/>
      </rPr>
      <t xml:space="preserve"> - Saper comporre utilizzando …..</t>
    </r>
  </si>
  <si>
    <r>
      <t>C 4</t>
    </r>
    <r>
      <rPr>
        <sz val="9"/>
        <color indexed="8"/>
        <rFont val="Arial"/>
        <family val="2"/>
      </rPr>
      <t xml:space="preserve"> - Saper utilizzare le tecniche tradizionali e le funzioni principali di Illustrator e PhotoShop…</t>
    </r>
  </si>
  <si>
    <t>peso delle competenze</t>
  </si>
  <si>
    <t>valut. Mod 1</t>
  </si>
  <si>
    <t>allievi</t>
  </si>
  <si>
    <t>aa</t>
  </si>
  <si>
    <t>bb</t>
  </si>
  <si>
    <t>peso dei moduli</t>
  </si>
  <si>
    <t>CLASSE  n°X</t>
  </si>
  <si>
    <t xml:space="preserve">dicembre.  A.s. </t>
  </si>
  <si>
    <t xml:space="preserve">ottobre a.s. </t>
  </si>
  <si>
    <t>maggio</t>
  </si>
  <si>
    <t>maggio.</t>
  </si>
  <si>
    <t xml:space="preserve">a.s. </t>
  </si>
  <si>
    <t>DESCRIZIONE MODULO:                 …..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</si>
</sst>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0.0%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3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b/>
      <sz val="8"/>
      <name val="Geneva"/>
      <family val="0"/>
    </font>
    <font>
      <sz val="10.75"/>
      <name val="Arial"/>
      <family val="0"/>
    </font>
    <font>
      <sz val="9.5"/>
      <name val="Arial"/>
      <family val="0"/>
    </font>
    <font>
      <sz val="11"/>
      <name val="Arial"/>
      <family val="0"/>
    </font>
    <font>
      <sz val="8.5"/>
      <name val="Arial"/>
      <family val="0"/>
    </font>
    <font>
      <b/>
      <sz val="10"/>
      <name val="Geneva"/>
      <family val="0"/>
    </font>
    <font>
      <b/>
      <sz val="11"/>
      <name val="Geneva"/>
      <family val="0"/>
    </font>
    <font>
      <sz val="8"/>
      <name val="Arial"/>
      <family val="2"/>
    </font>
    <font>
      <sz val="9"/>
      <color indexed="8"/>
      <name val="Arial"/>
      <family val="2"/>
    </font>
    <font>
      <sz val="12"/>
      <name val="Arial"/>
      <family val="0"/>
    </font>
    <font>
      <sz val="10"/>
      <name val="Arial"/>
      <family val="0"/>
    </font>
    <font>
      <sz val="6"/>
      <name val="Arial"/>
      <family val="2"/>
    </font>
    <font>
      <sz val="11.5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5.75"/>
      <name val="Arial"/>
      <family val="2"/>
    </font>
    <font>
      <b/>
      <sz val="14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4"/>
      <name val="Geneva"/>
      <family val="0"/>
    </font>
    <font>
      <sz val="8"/>
      <name val="Geneva"/>
      <family val="0"/>
    </font>
    <font>
      <sz val="11.75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sz val="12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1" xfId="0" applyBorder="1" applyAlignment="1">
      <alignment vertical="top"/>
    </xf>
    <xf numFmtId="0" fontId="4" fillId="0" borderId="0" xfId="0" applyFont="1" applyAlignment="1">
      <alignment/>
    </xf>
    <xf numFmtId="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5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center" textRotation="90" wrapText="1"/>
    </xf>
    <xf numFmtId="0" fontId="0" fillId="0" borderId="0" xfId="0" applyBorder="1" applyAlignment="1">
      <alignment horizontal="right"/>
    </xf>
    <xf numFmtId="16" fontId="0" fillId="0" borderId="0" xfId="0" applyNumberFormat="1" applyBorder="1" applyAlignment="1" quotePrefix="1">
      <alignment horizontal="right"/>
    </xf>
    <xf numFmtId="0" fontId="1" fillId="0" borderId="1" xfId="0" applyFont="1" applyBorder="1" applyAlignment="1">
      <alignment vertical="top" wrapText="1"/>
    </xf>
    <xf numFmtId="16" fontId="1" fillId="0" borderId="1" xfId="0" applyNumberFormat="1" applyFont="1" applyBorder="1" applyAlignment="1" quotePrefix="1">
      <alignment horizontal="right" vertical="top"/>
    </xf>
    <xf numFmtId="17" fontId="0" fillId="0" borderId="1" xfId="0" applyNumberFormat="1" applyBorder="1" applyAlignment="1" quotePrefix="1">
      <alignment horizontal="right"/>
    </xf>
    <xf numFmtId="0" fontId="0" fillId="0" borderId="1" xfId="0" applyBorder="1" applyAlignment="1" quotePrefix="1">
      <alignment horizontal="right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/>
    </xf>
    <xf numFmtId="17" fontId="0" fillId="0" borderId="0" xfId="0" applyNumberFormat="1" applyAlignment="1">
      <alignment/>
    </xf>
    <xf numFmtId="177" fontId="0" fillId="0" borderId="1" xfId="0" applyNumberFormat="1" applyBorder="1" applyAlignment="1">
      <alignment vertical="top"/>
    </xf>
    <xf numFmtId="177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2" fillId="0" borderId="1" xfId="0" applyFont="1" applyBorder="1" applyAlignment="1">
      <alignment/>
    </xf>
    <xf numFmtId="0" fontId="10" fillId="2" borderId="1" xfId="0" applyFont="1" applyFill="1" applyBorder="1" applyAlignment="1">
      <alignment/>
    </xf>
    <xf numFmtId="1" fontId="10" fillId="2" borderId="2" xfId="0" applyNumberFormat="1" applyFont="1" applyFill="1" applyBorder="1" applyAlignment="1">
      <alignment/>
    </xf>
    <xf numFmtId="18" fontId="1" fillId="0" borderId="1" xfId="0" applyNumberFormat="1" applyFont="1" applyBorder="1" applyAlignment="1" quotePrefix="1">
      <alignment vertical="top"/>
    </xf>
    <xf numFmtId="0" fontId="19" fillId="0" borderId="1" xfId="0" applyFont="1" applyBorder="1" applyAlignment="1">
      <alignment textRotation="90" wrapText="1"/>
    </xf>
    <xf numFmtId="0" fontId="20" fillId="0" borderId="1" xfId="0" applyFont="1" applyBorder="1" applyAlignment="1">
      <alignment textRotation="90" wrapText="1"/>
    </xf>
    <xf numFmtId="0" fontId="0" fillId="0" borderId="1" xfId="0" applyFill="1" applyBorder="1" applyAlignment="1">
      <alignment/>
    </xf>
    <xf numFmtId="177" fontId="1" fillId="0" borderId="1" xfId="0" applyNumberFormat="1" applyFont="1" applyBorder="1" applyAlignment="1">
      <alignment/>
    </xf>
    <xf numFmtId="16" fontId="1" fillId="0" borderId="6" xfId="0" applyNumberFormat="1" applyFont="1" applyBorder="1" applyAlignment="1" quotePrefix="1">
      <alignment horizontal="right" vertical="top"/>
    </xf>
    <xf numFmtId="0" fontId="0" fillId="0" borderId="6" xfId="0" applyBorder="1" applyAlignment="1">
      <alignment/>
    </xf>
    <xf numFmtId="2" fontId="1" fillId="0" borderId="7" xfId="0" applyNumberFormat="1" applyFont="1" applyBorder="1" applyAlignment="1">
      <alignment/>
    </xf>
    <xf numFmtId="18" fontId="4" fillId="0" borderId="1" xfId="0" applyNumberFormat="1" applyFont="1" applyBorder="1" applyAlignment="1">
      <alignment vertical="top"/>
    </xf>
    <xf numFmtId="0" fontId="0" fillId="0" borderId="1" xfId="0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textRotation="90" wrapText="1"/>
    </xf>
    <xf numFmtId="0" fontId="12" fillId="0" borderId="1" xfId="0" applyFont="1" applyBorder="1" applyAlignment="1">
      <alignment textRotation="90" wrapText="1"/>
    </xf>
    <xf numFmtId="18" fontId="23" fillId="0" borderId="1" xfId="0" applyNumberFormat="1" applyFont="1" applyBorder="1" applyAlignment="1">
      <alignment vertical="top"/>
    </xf>
    <xf numFmtId="1" fontId="0" fillId="0" borderId="0" xfId="0" applyNumberFormat="1" applyAlignment="1">
      <alignment horizontal="center"/>
    </xf>
    <xf numFmtId="0" fontId="1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6" fillId="0" borderId="0" xfId="0" applyFont="1" applyAlignment="1">
      <alignment horizontal="center"/>
    </xf>
    <xf numFmtId="0" fontId="0" fillId="0" borderId="8" xfId="0" applyBorder="1" applyAlignment="1">
      <alignment/>
    </xf>
    <xf numFmtId="0" fontId="5" fillId="2" borderId="1" xfId="0" applyFont="1" applyFill="1" applyBorder="1" applyAlignment="1">
      <alignment textRotation="90" wrapText="1"/>
    </xf>
    <xf numFmtId="1" fontId="5" fillId="2" borderId="1" xfId="0" applyNumberFormat="1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5" fillId="4" borderId="1" xfId="0" applyFont="1" applyFill="1" applyBorder="1" applyAlignment="1">
      <alignment horizontal="center" textRotation="90" wrapText="1"/>
    </xf>
    <xf numFmtId="9" fontId="27" fillId="0" borderId="1" xfId="0" applyNumberFormat="1" applyFont="1" applyBorder="1" applyAlignment="1">
      <alignment vertical="top"/>
    </xf>
    <xf numFmtId="0" fontId="27" fillId="0" borderId="0" xfId="0" applyFont="1" applyAlignment="1">
      <alignment/>
    </xf>
    <xf numFmtId="1" fontId="27" fillId="0" borderId="1" xfId="0" applyNumberFormat="1" applyFont="1" applyBorder="1" applyAlignment="1" quotePrefix="1">
      <alignment horizontal="right"/>
    </xf>
    <xf numFmtId="0" fontId="27" fillId="0" borderId="1" xfId="0" applyFont="1" applyBorder="1" applyAlignment="1">
      <alignment/>
    </xf>
    <xf numFmtId="0" fontId="27" fillId="0" borderId="1" xfId="0" applyFont="1" applyBorder="1" applyAlignment="1" quotePrefix="1">
      <alignment horizontal="center"/>
    </xf>
    <xf numFmtId="1" fontId="0" fillId="0" borderId="1" xfId="0" applyNumberFormat="1" applyBorder="1" applyAlignment="1" quotePrefix="1">
      <alignment horizontal="center"/>
    </xf>
    <xf numFmtId="0" fontId="0" fillId="2" borderId="1" xfId="0" applyFill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1" fontId="26" fillId="0" borderId="9" xfId="0" applyNumberFormat="1" applyFont="1" applyBorder="1" applyAlignment="1">
      <alignment horizontal="center"/>
    </xf>
    <xf numFmtId="177" fontId="1" fillId="0" borderId="6" xfId="0" applyNumberFormat="1" applyFont="1" applyBorder="1" applyAlignment="1">
      <alignment/>
    </xf>
    <xf numFmtId="177" fontId="1" fillId="0" borderId="2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32" fillId="0" borderId="0" xfId="0" applyFont="1" applyAlignment="1">
      <alignment/>
    </xf>
    <xf numFmtId="0" fontId="5" fillId="0" borderId="1" xfId="0" applyFont="1" applyFill="1" applyBorder="1" applyAlignment="1">
      <alignment horizontal="center" textRotation="90" wrapText="1"/>
    </xf>
    <xf numFmtId="0" fontId="0" fillId="3" borderId="1" xfId="0" applyFill="1" applyBorder="1" applyAlignment="1">
      <alignment horizontal="right"/>
    </xf>
    <xf numFmtId="18" fontId="1" fillId="0" borderId="1" xfId="0" applyNumberFormat="1" applyFont="1" applyBorder="1" applyAlignment="1">
      <alignment vertical="top"/>
    </xf>
    <xf numFmtId="9" fontId="1" fillId="0" borderId="9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1" fillId="0" borderId="6" xfId="0" applyFont="1" applyBorder="1" applyAlignment="1">
      <alignment vertical="top"/>
    </xf>
    <xf numFmtId="17" fontId="0" fillId="0" borderId="9" xfId="0" applyNumberFormat="1" applyBorder="1" applyAlignment="1" quotePrefix="1">
      <alignment horizontal="right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2" fillId="0" borderId="8" xfId="0" applyFont="1" applyBorder="1" applyAlignment="1">
      <alignment/>
    </xf>
    <xf numFmtId="0" fontId="4" fillId="0" borderId="6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Cartel2 Grafico 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17"/>
          <c:w val="0.948"/>
          <c:h val="0.7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modulo1!$B$6:$B$27</c:f>
              <c:strCache/>
            </c:strRef>
          </c:cat>
          <c:val>
            <c:numRef>
              <c:f>modulo1!$I$6:$I$27</c:f>
              <c:numCache/>
            </c:numRef>
          </c:val>
        </c:ser>
        <c:axId val="8284208"/>
        <c:axId val="7449009"/>
      </c:barChart>
      <c:catAx>
        <c:axId val="828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7449009"/>
        <c:crosses val="autoZero"/>
        <c:auto val="1"/>
        <c:lblOffset val="100"/>
        <c:noMultiLvlLbl val="0"/>
      </c:catAx>
      <c:valAx>
        <c:axId val="7449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284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5"/>
          <c:y val="0.45425"/>
          <c:w val="0.00175"/>
          <c:h val="0.07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525"/>
          <c:w val="0.9457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'mod2-a'!$B$6:$B$27</c:f>
              <c:strCache/>
            </c:strRef>
          </c:cat>
          <c:val>
            <c:numRef>
              <c:f>'mod2-a'!$I$6:$I$27</c:f>
              <c:numCache/>
            </c:numRef>
          </c:val>
        </c:ser>
        <c:axId val="67041082"/>
        <c:axId val="66498827"/>
      </c:barChart>
      <c:catAx>
        <c:axId val="6704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66498827"/>
        <c:crosses val="autoZero"/>
        <c:auto val="1"/>
        <c:lblOffset val="100"/>
        <c:noMultiLvlLbl val="0"/>
      </c:catAx>
      <c:valAx>
        <c:axId val="66498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041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7"/>
          <c:w val="0.944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'mod2-b'!$B$6:$B$27</c:f>
              <c:strCache/>
            </c:strRef>
          </c:cat>
          <c:val>
            <c:numRef>
              <c:f>'mod2-b'!$H$6:$H$27</c:f>
              <c:numCache/>
            </c:numRef>
          </c:val>
        </c:ser>
        <c:axId val="61618532"/>
        <c:axId val="17695877"/>
      </c:barChart>
      <c:catAx>
        <c:axId val="6161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17695877"/>
        <c:crosses val="autoZero"/>
        <c:auto val="1"/>
        <c:lblOffset val="100"/>
        <c:noMultiLvlLbl val="0"/>
      </c:catAx>
      <c:valAx>
        <c:axId val="17695877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618532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825"/>
          <c:w val="0.9432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tx>
            <c:v>valut. Modulo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'MOD-2'!$B$6:$B$27</c:f>
              <c:strCache/>
            </c:strRef>
          </c:cat>
          <c:val>
            <c:numRef>
              <c:f>'MOD-2'!$H$6:$H$27</c:f>
              <c:numCache/>
            </c:numRef>
          </c:val>
        </c:ser>
        <c:axId val="25045166"/>
        <c:axId val="24079903"/>
      </c:barChart>
      <c:catAx>
        <c:axId val="2504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24079903"/>
        <c:crosses val="autoZero"/>
        <c:auto val="1"/>
        <c:lblOffset val="100"/>
        <c:noMultiLvlLbl val="0"/>
      </c:catAx>
      <c:valAx>
        <c:axId val="24079903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04516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45"/>
          <c:w val="0.9422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'MOD-3'!$B$6:$B$27</c:f>
              <c:strCache/>
            </c:strRef>
          </c:cat>
          <c:val>
            <c:numRef>
              <c:f>'MOD-3'!$I$6:$I$27</c:f>
              <c:numCache/>
            </c:numRef>
          </c:val>
        </c:ser>
        <c:axId val="15392536"/>
        <c:axId val="4315097"/>
      </c:barChart>
      <c:catAx>
        <c:axId val="1539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4315097"/>
        <c:crosses val="autoZero"/>
        <c:auto val="1"/>
        <c:lblOffset val="100"/>
        <c:noMultiLvlLbl val="0"/>
      </c:catAx>
      <c:valAx>
        <c:axId val="4315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153925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VALUTAZIONE  P. GRAFICA E SPECIALIZZAZIONE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7"/>
          <c:w val="0.96475"/>
          <c:h val="0.723"/>
        </c:manualLayout>
      </c:layout>
      <c:barChart>
        <c:barDir val="col"/>
        <c:grouping val="clustered"/>
        <c:varyColors val="0"/>
        <c:ser>
          <c:idx val="0"/>
          <c:order val="0"/>
          <c:tx>
            <c:v>prog. grafica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'valut-finale'!$B$7:$B$28</c:f>
              <c:strCache/>
            </c:strRef>
          </c:cat>
          <c:val>
            <c:numRef>
              <c:f>'valut-finale'!$K$7:$K$28</c:f>
              <c:numCache/>
            </c:numRef>
          </c:val>
        </c:ser>
        <c:ser>
          <c:idx val="1"/>
          <c:order val="1"/>
          <c:tx>
            <c:v>specializz.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'valut-finale'!$B$7:$B$28</c:f>
              <c:strCache/>
            </c:strRef>
          </c:cat>
          <c:val>
            <c:numRef>
              <c:f>'valut-finale'!$L$7:$L$28</c:f>
              <c:numCache/>
            </c:numRef>
          </c:val>
        </c:ser>
        <c:axId val="38835874"/>
        <c:axId val="13978547"/>
      </c:barChart>
      <c:catAx>
        <c:axId val="388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978547"/>
        <c:crosses val="autoZero"/>
        <c:auto val="1"/>
        <c:lblOffset val="100"/>
        <c:noMultiLvlLbl val="0"/>
      </c:catAx>
      <c:valAx>
        <c:axId val="13978547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35874"/>
        <c:crossesAt val="1"/>
        <c:crossBetween val="between"/>
        <c:dispUnits/>
      </c:valAx>
      <c:spPr>
        <a:ln w="12700">
          <a:solidFill/>
        </a:ln>
      </c:spPr>
    </c:plotArea>
    <c:legend>
      <c:legendPos val="b"/>
      <c:layout>
        <c:manualLayout>
          <c:xMode val="edge"/>
          <c:yMode val="edge"/>
          <c:x val="0.42475"/>
          <c:y val="0.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VOTO FINALE ASSEGNATO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'valut-finale'!$B$7:$B$28</c:f>
              <c:strCache/>
            </c:strRef>
          </c:cat>
          <c:val>
            <c:numRef>
              <c:f>'valut-finale'!$N$7:$N$28</c:f>
              <c:numCache/>
            </c:numRef>
          </c:val>
        </c:ser>
        <c:axId val="58698060"/>
        <c:axId val="58520493"/>
      </c:barChart>
      <c:catAx>
        <c:axId val="586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520493"/>
        <c:crosses val="autoZero"/>
        <c:auto val="1"/>
        <c:lblOffset val="100"/>
        <c:noMultiLvlLbl val="0"/>
      </c:catAx>
      <c:valAx>
        <c:axId val="58520493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698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</cdr:x>
      <cdr:y>0.59175</cdr:y>
    </cdr:from>
    <cdr:to>
      <cdr:x>0.51625</cdr:x>
      <cdr:y>0.66175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1895475"/>
          <a:ext cx="1524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,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28575</xdr:rowOff>
    </xdr:from>
    <xdr:to>
      <xdr:col>8</xdr:col>
      <xdr:colOff>381000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19050" y="6553200"/>
        <a:ext cx="59245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35</xdr:row>
      <xdr:rowOff>57150</xdr:rowOff>
    </xdr:from>
    <xdr:to>
      <xdr:col>8</xdr:col>
      <xdr:colOff>85725</xdr:colOff>
      <xdr:row>35</xdr:row>
      <xdr:rowOff>66675</xdr:rowOff>
    </xdr:to>
    <xdr:sp>
      <xdr:nvSpPr>
        <xdr:cNvPr id="2" name="Line 2"/>
        <xdr:cNvSpPr>
          <a:spLocks/>
        </xdr:cNvSpPr>
      </xdr:nvSpPr>
      <xdr:spPr>
        <a:xfrm>
          <a:off x="314325" y="7381875"/>
          <a:ext cx="5334000" cy="95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3</xdr:row>
      <xdr:rowOff>0</xdr:rowOff>
    </xdr:from>
    <xdr:to>
      <xdr:col>19</xdr:col>
      <xdr:colOff>2952750</xdr:colOff>
      <xdr:row>19</xdr:row>
      <xdr:rowOff>95250</xdr:rowOff>
    </xdr:to>
    <xdr:graphicFrame>
      <xdr:nvGraphicFramePr>
        <xdr:cNvPr id="1" name="Chart 3"/>
        <xdr:cNvGraphicFramePr/>
      </xdr:nvGraphicFramePr>
      <xdr:xfrm>
        <a:off x="6362700" y="647700"/>
        <a:ext cx="63912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28575</xdr:colOff>
      <xdr:row>21</xdr:row>
      <xdr:rowOff>0</xdr:rowOff>
    </xdr:from>
    <xdr:to>
      <xdr:col>19</xdr:col>
      <xdr:colOff>2933700</xdr:colOff>
      <xdr:row>44</xdr:row>
      <xdr:rowOff>66675</xdr:rowOff>
    </xdr:to>
    <xdr:graphicFrame>
      <xdr:nvGraphicFramePr>
        <xdr:cNvPr id="2" name="Chart 4"/>
        <xdr:cNvGraphicFramePr/>
      </xdr:nvGraphicFramePr>
      <xdr:xfrm>
        <a:off x="6362700" y="5067300"/>
        <a:ext cx="63722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676275</xdr:colOff>
      <xdr:row>3</xdr:row>
      <xdr:rowOff>1781175</xdr:rowOff>
    </xdr:from>
    <xdr:to>
      <xdr:col>19</xdr:col>
      <xdr:colOff>2752725</xdr:colOff>
      <xdr:row>3</xdr:row>
      <xdr:rowOff>1781175</xdr:rowOff>
    </xdr:to>
    <xdr:sp>
      <xdr:nvSpPr>
        <xdr:cNvPr id="3" name="Line 6"/>
        <xdr:cNvSpPr>
          <a:spLocks/>
        </xdr:cNvSpPr>
      </xdr:nvSpPr>
      <xdr:spPr>
        <a:xfrm>
          <a:off x="7010400" y="2428875"/>
          <a:ext cx="5543550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542925</xdr:colOff>
      <xdr:row>31</xdr:row>
      <xdr:rowOff>142875</xdr:rowOff>
    </xdr:from>
    <xdr:to>
      <xdr:col>19</xdr:col>
      <xdr:colOff>2828925</xdr:colOff>
      <xdr:row>31</xdr:row>
      <xdr:rowOff>152400</xdr:rowOff>
    </xdr:to>
    <xdr:sp>
      <xdr:nvSpPr>
        <xdr:cNvPr id="4" name="Line 7"/>
        <xdr:cNvSpPr>
          <a:spLocks/>
        </xdr:cNvSpPr>
      </xdr:nvSpPr>
      <xdr:spPr>
        <a:xfrm>
          <a:off x="6877050" y="6791325"/>
          <a:ext cx="5753100" cy="9525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28575</xdr:rowOff>
    </xdr:from>
    <xdr:to>
      <xdr:col>8</xdr:col>
      <xdr:colOff>704850</xdr:colOff>
      <xdr:row>51</xdr:row>
      <xdr:rowOff>0</xdr:rowOff>
    </xdr:to>
    <xdr:graphicFrame>
      <xdr:nvGraphicFramePr>
        <xdr:cNvPr id="1" name="Chart 4"/>
        <xdr:cNvGraphicFramePr/>
      </xdr:nvGraphicFramePr>
      <xdr:xfrm>
        <a:off x="19050" y="6477000"/>
        <a:ext cx="67722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37</xdr:row>
      <xdr:rowOff>123825</xdr:rowOff>
    </xdr:from>
    <xdr:to>
      <xdr:col>8</xdr:col>
      <xdr:colOff>581025</xdr:colOff>
      <xdr:row>38</xdr:row>
      <xdr:rowOff>9525</xdr:rowOff>
    </xdr:to>
    <xdr:sp>
      <xdr:nvSpPr>
        <xdr:cNvPr id="2" name="Line 5"/>
        <xdr:cNvSpPr>
          <a:spLocks/>
        </xdr:cNvSpPr>
      </xdr:nvSpPr>
      <xdr:spPr>
        <a:xfrm>
          <a:off x="381000" y="7677150"/>
          <a:ext cx="6286500" cy="3810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0.48875</cdr:x>
      <cdr:y>0.58125</cdr:y>
    </cdr:from>
    <cdr:to>
      <cdr:x>0.51175</cdr:x>
      <cdr:y>0.64775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1743075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,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28575</xdr:rowOff>
    </xdr:from>
    <xdr:to>
      <xdr:col>8</xdr:col>
      <xdr:colOff>381000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19050" y="6477000"/>
        <a:ext cx="65151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35</xdr:row>
      <xdr:rowOff>142875</xdr:rowOff>
    </xdr:from>
    <xdr:to>
      <xdr:col>8</xdr:col>
      <xdr:colOff>171450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" y="7391400"/>
          <a:ext cx="5915025" cy="95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0.50225</cdr:x>
      <cdr:y>0.5845</cdr:y>
    </cdr:from>
    <cdr:to>
      <cdr:x>0.524</cdr:x>
      <cdr:y>0.65225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0" y="1866900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,</a:t>
          </a:r>
        </a:p>
      </cdr:txBody>
    </cdr:sp>
  </cdr:relSizeAnchor>
  <cdr:relSizeAnchor xmlns:cdr="http://schemas.openxmlformats.org/drawingml/2006/chartDrawing">
    <cdr:from>
      <cdr:x>0.06025</cdr:x>
      <cdr:y>0.42425</cdr:y>
    </cdr:from>
    <cdr:to>
      <cdr:x>0.95875</cdr:x>
      <cdr:y>0.42425</cdr:y>
    </cdr:to>
    <cdr:sp>
      <cdr:nvSpPr>
        <cdr:cNvPr id="2" name="Line 2"/>
        <cdr:cNvSpPr>
          <a:spLocks/>
        </cdr:cNvSpPr>
      </cdr:nvSpPr>
      <cdr:spPr>
        <a:xfrm>
          <a:off x="352425" y="1352550"/>
          <a:ext cx="5286375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28575</xdr:rowOff>
    </xdr:from>
    <xdr:to>
      <xdr:col>7</xdr:col>
      <xdr:colOff>514350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9050" y="6267450"/>
        <a:ext cx="58864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0.6325</cdr:y>
    </cdr:from>
    <cdr:to>
      <cdr:x>0.53175</cdr:x>
      <cdr:y>0.68425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1800225"/>
          <a:ext cx="1333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/>
            <a:t>,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28575</xdr:rowOff>
    </xdr:from>
    <xdr:to>
      <xdr:col>8</xdr:col>
      <xdr:colOff>47625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19050" y="6315075"/>
        <a:ext cx="6086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37</xdr:row>
      <xdr:rowOff>95250</xdr:rowOff>
    </xdr:from>
    <xdr:to>
      <xdr:col>7</xdr:col>
      <xdr:colOff>314325</xdr:colOff>
      <xdr:row>37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447675" y="7486650"/>
          <a:ext cx="5400675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0.48725</cdr:x>
      <cdr:y>0.569</cdr:y>
    </cdr:from>
    <cdr:to>
      <cdr:x>0.51025</cdr:x>
      <cdr:y>0.63325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86075" y="1323975"/>
          <a:ext cx="133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,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B3" sqref="B3"/>
    </sheetView>
  </sheetViews>
  <sheetFormatPr defaultColWidth="9.00390625" defaultRowHeight="12"/>
  <cols>
    <col min="1" max="1" width="3.75390625" style="0" customWidth="1"/>
    <col min="2" max="2" width="13.00390625" style="0" customWidth="1"/>
    <col min="3" max="3" width="11.875" style="0" customWidth="1"/>
    <col min="4" max="4" width="13.00390625" style="0" customWidth="1"/>
    <col min="5" max="5" width="11.00390625" style="0" customWidth="1"/>
    <col min="6" max="6" width="8.375" style="0" customWidth="1"/>
    <col min="7" max="7" width="12.00390625" style="0" customWidth="1"/>
    <col min="8" max="8" width="6.875" style="0" customWidth="1"/>
    <col min="9" max="9" width="10.625" style="0" customWidth="1"/>
    <col min="10" max="16384" width="11.375" style="0" customWidth="1"/>
  </cols>
  <sheetData>
    <row r="1" spans="1:8" ht="18" customHeight="1">
      <c r="A1" s="3"/>
      <c r="B1" s="3" t="s">
        <v>52</v>
      </c>
      <c r="C1" s="3"/>
      <c r="D1" s="19" t="s">
        <v>54</v>
      </c>
      <c r="H1" s="6"/>
    </row>
    <row r="2" spans="1:9" ht="12">
      <c r="A2" s="1"/>
      <c r="B2" s="8" t="s">
        <v>1</v>
      </c>
      <c r="C2" s="8"/>
      <c r="D2" s="1"/>
      <c r="E2" s="1"/>
      <c r="F2" s="1"/>
      <c r="G2" s="1"/>
      <c r="H2" s="1"/>
      <c r="I2" s="1"/>
    </row>
    <row r="3" spans="1:9" ht="132.75" customHeight="1">
      <c r="A3" s="1"/>
      <c r="B3" s="74" t="s">
        <v>58</v>
      </c>
      <c r="C3" s="74"/>
      <c r="D3" s="9" t="s">
        <v>42</v>
      </c>
      <c r="E3" s="9" t="s">
        <v>43</v>
      </c>
      <c r="F3" s="9" t="s">
        <v>44</v>
      </c>
      <c r="G3" s="9" t="s">
        <v>45</v>
      </c>
      <c r="H3" s="10" t="s">
        <v>7</v>
      </c>
      <c r="I3" s="9" t="s">
        <v>47</v>
      </c>
    </row>
    <row r="4" spans="1:9" ht="12">
      <c r="A4" s="34"/>
      <c r="B4" s="78" t="s">
        <v>46</v>
      </c>
      <c r="C4" s="79"/>
      <c r="D4" s="73">
        <v>0.2</v>
      </c>
      <c r="E4" s="7">
        <v>0.2</v>
      </c>
      <c r="F4" s="7">
        <v>0.3</v>
      </c>
      <c r="G4" s="7">
        <v>0.3</v>
      </c>
      <c r="H4" s="14" t="s">
        <v>2</v>
      </c>
      <c r="I4" s="1"/>
    </row>
    <row r="5" spans="1:14" ht="12">
      <c r="A5" s="34"/>
      <c r="B5" s="76" t="s">
        <v>48</v>
      </c>
      <c r="C5" s="75"/>
      <c r="D5" s="77" t="s">
        <v>3</v>
      </c>
      <c r="E5" s="15" t="s">
        <v>3</v>
      </c>
      <c r="F5" s="16" t="s">
        <v>4</v>
      </c>
      <c r="G5" s="16" t="s">
        <v>4</v>
      </c>
      <c r="H5" s="1"/>
      <c r="I5" s="1"/>
      <c r="J5" s="11"/>
      <c r="K5" s="11"/>
      <c r="L5" s="11"/>
      <c r="M5" s="11"/>
      <c r="N5" s="12"/>
    </row>
    <row r="6" spans="1:9" ht="12.75">
      <c r="A6" s="25">
        <v>1</v>
      </c>
      <c r="B6" s="80" t="s">
        <v>49</v>
      </c>
      <c r="C6" s="80" t="s">
        <v>50</v>
      </c>
      <c r="D6" s="5">
        <v>14</v>
      </c>
      <c r="E6" s="5">
        <v>11</v>
      </c>
      <c r="F6" s="5">
        <v>16</v>
      </c>
      <c r="G6" s="5">
        <v>15</v>
      </c>
      <c r="H6" s="17">
        <f>SUM(D6:G6)/10</f>
        <v>5.6</v>
      </c>
      <c r="I6" s="26">
        <v>6</v>
      </c>
    </row>
    <row r="7" spans="1:9" ht="12.75">
      <c r="A7" s="25">
        <f>A6+1</f>
        <v>2</v>
      </c>
      <c r="B7" s="25" t="s">
        <v>49</v>
      </c>
      <c r="C7" s="25" t="s">
        <v>50</v>
      </c>
      <c r="D7" s="1">
        <v>14</v>
      </c>
      <c r="E7" s="1">
        <v>18</v>
      </c>
      <c r="F7" s="1">
        <v>22</v>
      </c>
      <c r="G7" s="1">
        <v>24</v>
      </c>
      <c r="H7" s="17">
        <f aca="true" t="shared" si="0" ref="H7:H27">SUM(D7:G7)/10</f>
        <v>7.8</v>
      </c>
      <c r="I7" s="26">
        <v>8</v>
      </c>
    </row>
    <row r="8" spans="1:9" ht="12.75">
      <c r="A8" s="25">
        <f aca="true" t="shared" si="1" ref="A8:A27">A7+1</f>
        <v>3</v>
      </c>
      <c r="B8" s="25" t="s">
        <v>49</v>
      </c>
      <c r="C8" s="25" t="s">
        <v>50</v>
      </c>
      <c r="D8" s="1">
        <v>12</v>
      </c>
      <c r="E8" s="1">
        <v>12</v>
      </c>
      <c r="F8" s="1">
        <v>18</v>
      </c>
      <c r="G8" s="1">
        <v>14</v>
      </c>
      <c r="H8" s="17">
        <f t="shared" si="0"/>
        <v>5.6</v>
      </c>
      <c r="I8" s="26">
        <v>6</v>
      </c>
    </row>
    <row r="9" spans="1:9" ht="12.75">
      <c r="A9" s="25">
        <f t="shared" si="1"/>
        <v>4</v>
      </c>
      <c r="B9" s="25" t="s">
        <v>49</v>
      </c>
      <c r="C9" s="25" t="s">
        <v>50</v>
      </c>
      <c r="D9" s="5">
        <v>12</v>
      </c>
      <c r="E9" s="5">
        <v>12</v>
      </c>
      <c r="F9" s="5">
        <v>14</v>
      </c>
      <c r="G9" s="5">
        <v>18</v>
      </c>
      <c r="H9" s="17">
        <f t="shared" si="0"/>
        <v>5.6</v>
      </c>
      <c r="I9" s="26">
        <v>6</v>
      </c>
    </row>
    <row r="10" spans="1:9" ht="12.75">
      <c r="A10" s="25">
        <f t="shared" si="1"/>
        <v>5</v>
      </c>
      <c r="B10" s="25" t="s">
        <v>49</v>
      </c>
      <c r="C10" s="25" t="s">
        <v>50</v>
      </c>
      <c r="D10" s="1">
        <v>14</v>
      </c>
      <c r="E10" s="1">
        <v>12</v>
      </c>
      <c r="F10" s="1">
        <v>18</v>
      </c>
      <c r="G10" s="1">
        <v>14</v>
      </c>
      <c r="H10" s="17">
        <f t="shared" si="0"/>
        <v>5.8</v>
      </c>
      <c r="I10" s="26">
        <v>6</v>
      </c>
    </row>
    <row r="11" spans="1:9" ht="12.75">
      <c r="A11" s="25">
        <f t="shared" si="1"/>
        <v>6</v>
      </c>
      <c r="B11" s="25" t="s">
        <v>49</v>
      </c>
      <c r="C11" s="25" t="s">
        <v>50</v>
      </c>
      <c r="D11" s="1">
        <v>8</v>
      </c>
      <c r="E11" s="1">
        <v>10</v>
      </c>
      <c r="F11" s="1">
        <v>12</v>
      </c>
      <c r="G11" s="1">
        <v>14</v>
      </c>
      <c r="H11" s="17">
        <f t="shared" si="0"/>
        <v>4.4</v>
      </c>
      <c r="I11" s="26">
        <v>4</v>
      </c>
    </row>
    <row r="12" spans="1:9" ht="12.75">
      <c r="A12" s="25">
        <f t="shared" si="1"/>
        <v>7</v>
      </c>
      <c r="B12" s="25" t="s">
        <v>49</v>
      </c>
      <c r="C12" s="25" t="s">
        <v>50</v>
      </c>
      <c r="D12" s="1">
        <v>14</v>
      </c>
      <c r="E12" s="1">
        <v>12</v>
      </c>
      <c r="F12" s="1">
        <v>18</v>
      </c>
      <c r="G12" s="1">
        <v>14</v>
      </c>
      <c r="H12" s="17">
        <f t="shared" si="0"/>
        <v>5.8</v>
      </c>
      <c r="I12" s="26">
        <v>6</v>
      </c>
    </row>
    <row r="13" spans="1:9" ht="12.75">
      <c r="A13" s="25">
        <f t="shared" si="1"/>
        <v>8</v>
      </c>
      <c r="B13" s="25" t="s">
        <v>49</v>
      </c>
      <c r="C13" s="25" t="s">
        <v>50</v>
      </c>
      <c r="D13" s="1">
        <v>14</v>
      </c>
      <c r="E13" s="1">
        <v>12</v>
      </c>
      <c r="F13" s="1">
        <v>20</v>
      </c>
      <c r="G13" s="1">
        <v>20</v>
      </c>
      <c r="H13" s="17">
        <f t="shared" si="0"/>
        <v>6.6</v>
      </c>
      <c r="I13" s="26">
        <v>7</v>
      </c>
    </row>
    <row r="14" spans="1:9" ht="12.75">
      <c r="A14" s="25">
        <f t="shared" si="1"/>
        <v>9</v>
      </c>
      <c r="B14" s="25" t="s">
        <v>49</v>
      </c>
      <c r="C14" s="25" t="s">
        <v>50</v>
      </c>
      <c r="D14" s="1">
        <v>14</v>
      </c>
      <c r="E14" s="1">
        <v>10</v>
      </c>
      <c r="F14" s="1">
        <v>18</v>
      </c>
      <c r="G14" s="1">
        <v>14</v>
      </c>
      <c r="H14" s="17">
        <f t="shared" si="0"/>
        <v>5.6</v>
      </c>
      <c r="I14" s="26">
        <v>6</v>
      </c>
    </row>
    <row r="15" spans="1:9" ht="12.75">
      <c r="A15" s="25">
        <f t="shared" si="1"/>
        <v>10</v>
      </c>
      <c r="B15" s="25" t="s">
        <v>49</v>
      </c>
      <c r="C15" s="25" t="s">
        <v>50</v>
      </c>
      <c r="D15" s="1">
        <v>14</v>
      </c>
      <c r="E15" s="1">
        <v>14</v>
      </c>
      <c r="F15" s="1">
        <v>15</v>
      </c>
      <c r="G15" s="1">
        <v>18</v>
      </c>
      <c r="H15" s="17">
        <f t="shared" si="0"/>
        <v>6.1</v>
      </c>
      <c r="I15" s="26">
        <v>6</v>
      </c>
    </row>
    <row r="16" spans="1:9" ht="12.75">
      <c r="A16" s="25">
        <f t="shared" si="1"/>
        <v>11</v>
      </c>
      <c r="B16" s="25" t="s">
        <v>49</v>
      </c>
      <c r="C16" s="25" t="s">
        <v>50</v>
      </c>
      <c r="D16" s="1">
        <v>12</v>
      </c>
      <c r="E16" s="1">
        <v>10</v>
      </c>
      <c r="F16" s="1">
        <v>18</v>
      </c>
      <c r="G16" s="1">
        <v>14</v>
      </c>
      <c r="H16" s="17">
        <f t="shared" si="0"/>
        <v>5.4</v>
      </c>
      <c r="I16" s="26">
        <v>5</v>
      </c>
    </row>
    <row r="17" spans="1:9" ht="12.75">
      <c r="A17" s="25">
        <f t="shared" si="1"/>
        <v>12</v>
      </c>
      <c r="B17" s="25" t="s">
        <v>49</v>
      </c>
      <c r="C17" s="25" t="s">
        <v>50</v>
      </c>
      <c r="D17" s="1">
        <v>12</v>
      </c>
      <c r="E17" s="1">
        <v>10</v>
      </c>
      <c r="F17" s="1">
        <v>15</v>
      </c>
      <c r="G17" s="1">
        <v>12</v>
      </c>
      <c r="H17" s="17">
        <f t="shared" si="0"/>
        <v>4.9</v>
      </c>
      <c r="I17" s="26">
        <v>5</v>
      </c>
    </row>
    <row r="18" spans="1:9" ht="12.75">
      <c r="A18" s="25">
        <f t="shared" si="1"/>
        <v>13</v>
      </c>
      <c r="B18" s="25" t="s">
        <v>49</v>
      </c>
      <c r="C18" s="25" t="s">
        <v>50</v>
      </c>
      <c r="D18" s="5">
        <v>14</v>
      </c>
      <c r="E18" s="5">
        <v>16</v>
      </c>
      <c r="F18" s="5">
        <v>20</v>
      </c>
      <c r="G18" s="5">
        <v>20</v>
      </c>
      <c r="H18" s="17">
        <f t="shared" si="0"/>
        <v>7</v>
      </c>
      <c r="I18" s="26">
        <v>7</v>
      </c>
    </row>
    <row r="19" spans="1:9" ht="12.75">
      <c r="A19" s="25">
        <f t="shared" si="1"/>
        <v>14</v>
      </c>
      <c r="B19" s="25" t="s">
        <v>49</v>
      </c>
      <c r="C19" s="25" t="s">
        <v>50</v>
      </c>
      <c r="D19" s="5">
        <v>14</v>
      </c>
      <c r="E19" s="5">
        <v>12</v>
      </c>
      <c r="F19" s="5">
        <v>18</v>
      </c>
      <c r="G19" s="5">
        <v>20</v>
      </c>
      <c r="H19" s="17">
        <f t="shared" si="0"/>
        <v>6.4</v>
      </c>
      <c r="I19" s="26">
        <v>6</v>
      </c>
    </row>
    <row r="20" spans="1:9" ht="12.75">
      <c r="A20" s="25">
        <f t="shared" si="1"/>
        <v>15</v>
      </c>
      <c r="B20" s="25" t="s">
        <v>49</v>
      </c>
      <c r="C20" s="25" t="s">
        <v>50</v>
      </c>
      <c r="D20" s="1">
        <v>8</v>
      </c>
      <c r="E20" s="1">
        <v>16</v>
      </c>
      <c r="F20" s="1">
        <v>22</v>
      </c>
      <c r="G20" s="1">
        <v>24</v>
      </c>
      <c r="H20" s="17">
        <f t="shared" si="0"/>
        <v>7</v>
      </c>
      <c r="I20" s="26">
        <v>7</v>
      </c>
    </row>
    <row r="21" spans="1:9" ht="12.75">
      <c r="A21" s="25">
        <f t="shared" si="1"/>
        <v>16</v>
      </c>
      <c r="B21" s="25" t="s">
        <v>49</v>
      </c>
      <c r="C21" s="25" t="s">
        <v>50</v>
      </c>
      <c r="D21" s="1">
        <v>14</v>
      </c>
      <c r="E21" s="1">
        <v>16</v>
      </c>
      <c r="F21" s="1">
        <v>24</v>
      </c>
      <c r="G21" s="1">
        <v>22</v>
      </c>
      <c r="H21" s="17">
        <f t="shared" si="0"/>
        <v>7.6</v>
      </c>
      <c r="I21" s="26">
        <v>8</v>
      </c>
    </row>
    <row r="22" spans="1:9" ht="12.75">
      <c r="A22" s="25">
        <f t="shared" si="1"/>
        <v>17</v>
      </c>
      <c r="B22" s="25" t="s">
        <v>49</v>
      </c>
      <c r="C22" s="25" t="s">
        <v>50</v>
      </c>
      <c r="D22" s="1">
        <v>14</v>
      </c>
      <c r="E22" s="1">
        <v>12</v>
      </c>
      <c r="F22" s="1">
        <v>18</v>
      </c>
      <c r="G22" s="1">
        <v>18</v>
      </c>
      <c r="H22" s="17">
        <f t="shared" si="0"/>
        <v>6.2</v>
      </c>
      <c r="I22" s="26">
        <v>6</v>
      </c>
    </row>
    <row r="23" spans="1:9" ht="12.75">
      <c r="A23" s="25">
        <f t="shared" si="1"/>
        <v>18</v>
      </c>
      <c r="B23" s="25" t="s">
        <v>49</v>
      </c>
      <c r="C23" s="25" t="s">
        <v>50</v>
      </c>
      <c r="D23" s="1">
        <v>14</v>
      </c>
      <c r="E23" s="1">
        <v>12</v>
      </c>
      <c r="F23" s="1">
        <v>18</v>
      </c>
      <c r="G23" s="1">
        <v>20</v>
      </c>
      <c r="H23" s="17">
        <f t="shared" si="0"/>
        <v>6.4</v>
      </c>
      <c r="I23" s="26">
        <v>6</v>
      </c>
    </row>
    <row r="24" spans="1:9" ht="12.75">
      <c r="A24" s="25">
        <f t="shared" si="1"/>
        <v>19</v>
      </c>
      <c r="B24" s="25" t="s">
        <v>49</v>
      </c>
      <c r="C24" s="25" t="s">
        <v>50</v>
      </c>
      <c r="D24" s="5">
        <v>12</v>
      </c>
      <c r="E24" s="5">
        <v>12</v>
      </c>
      <c r="F24" s="5">
        <v>20</v>
      </c>
      <c r="G24" s="5">
        <v>20</v>
      </c>
      <c r="H24" s="17">
        <f t="shared" si="0"/>
        <v>6.4</v>
      </c>
      <c r="I24" s="26">
        <v>6</v>
      </c>
    </row>
    <row r="25" spans="1:9" ht="12.75">
      <c r="A25" s="25">
        <f t="shared" si="1"/>
        <v>20</v>
      </c>
      <c r="B25" s="25" t="s">
        <v>49</v>
      </c>
      <c r="C25" s="25" t="s">
        <v>50</v>
      </c>
      <c r="D25" s="1">
        <v>8</v>
      </c>
      <c r="E25" s="1">
        <v>14</v>
      </c>
      <c r="F25" s="1">
        <v>18</v>
      </c>
      <c r="G25" s="1">
        <v>20</v>
      </c>
      <c r="H25" s="17">
        <f t="shared" si="0"/>
        <v>6</v>
      </c>
      <c r="I25" s="26">
        <v>6</v>
      </c>
    </row>
    <row r="26" spans="1:9" ht="12.75">
      <c r="A26" s="25">
        <f t="shared" si="1"/>
        <v>21</v>
      </c>
      <c r="B26" s="25" t="s">
        <v>49</v>
      </c>
      <c r="C26" s="25" t="s">
        <v>50</v>
      </c>
      <c r="D26" s="1">
        <v>14</v>
      </c>
      <c r="E26" s="1">
        <v>14</v>
      </c>
      <c r="F26" s="1">
        <v>20</v>
      </c>
      <c r="G26" s="1">
        <v>20</v>
      </c>
      <c r="H26" s="17">
        <f t="shared" si="0"/>
        <v>6.8</v>
      </c>
      <c r="I26" s="26">
        <v>7</v>
      </c>
    </row>
    <row r="27" spans="1:9" ht="12.75">
      <c r="A27" s="25">
        <f t="shared" si="1"/>
        <v>22</v>
      </c>
      <c r="B27" s="25" t="s">
        <v>49</v>
      </c>
      <c r="C27" s="25" t="s">
        <v>50</v>
      </c>
      <c r="D27" s="1">
        <v>12</v>
      </c>
      <c r="E27" s="1">
        <v>10</v>
      </c>
      <c r="F27" s="1">
        <v>16</v>
      </c>
      <c r="G27" s="1">
        <v>18</v>
      </c>
      <c r="H27" s="17">
        <f t="shared" si="0"/>
        <v>5.6</v>
      </c>
      <c r="I27" s="26">
        <v>6</v>
      </c>
    </row>
    <row r="28" spans="1:9" ht="13.5" customHeight="1" thickBot="1">
      <c r="A28" s="22"/>
      <c r="B28" s="23" t="s">
        <v>0</v>
      </c>
      <c r="C28" s="24"/>
      <c r="D28" s="18">
        <f aca="true" t="shared" si="2" ref="D28:I28">SUM(D6:D27)/22</f>
        <v>12.636363636363637</v>
      </c>
      <c r="E28" s="18">
        <f t="shared" si="2"/>
        <v>12.590909090909092</v>
      </c>
      <c r="F28" s="18">
        <f t="shared" si="2"/>
        <v>18.09090909090909</v>
      </c>
      <c r="G28" s="18">
        <f t="shared" si="2"/>
        <v>17.863636363636363</v>
      </c>
      <c r="H28" s="18">
        <f t="shared" si="2"/>
        <v>6.118181818181819</v>
      </c>
      <c r="I28" s="27">
        <f t="shared" si="2"/>
        <v>6.181818181818182</v>
      </c>
    </row>
    <row r="29" spans="1:8" ht="13.5" customHeight="1">
      <c r="A29" s="2"/>
      <c r="B29" s="2" t="s">
        <v>5</v>
      </c>
      <c r="C29" s="2"/>
      <c r="D29" s="4">
        <f>+D28/20*10</f>
        <v>6.318181818181818</v>
      </c>
      <c r="E29" s="4">
        <f>+E28/20*10</f>
        <v>6.295454545454547</v>
      </c>
      <c r="F29" s="4">
        <f>+F28/30*10</f>
        <v>6.03030303030303</v>
      </c>
      <c r="G29" s="4">
        <f>+G28/30*10</f>
        <v>5.954545454545455</v>
      </c>
      <c r="H29" s="4"/>
    </row>
    <row r="30" spans="1:8" ht="13.5" customHeight="1">
      <c r="A30" s="2"/>
      <c r="B30" s="2"/>
      <c r="C30" s="2"/>
      <c r="D30" s="4"/>
      <c r="E30" s="4"/>
      <c r="F30" s="4"/>
      <c r="G30" s="4"/>
      <c r="H30" s="4"/>
    </row>
    <row r="31" spans="1:8" ht="13.5" customHeight="1">
      <c r="A31" s="2"/>
      <c r="B31" s="2"/>
      <c r="C31" s="2"/>
      <c r="D31" s="4"/>
      <c r="E31" s="4"/>
      <c r="F31" s="4"/>
      <c r="G31" s="4"/>
      <c r="H31" s="4"/>
    </row>
    <row r="32" spans="1:8" ht="13.5" customHeight="1">
      <c r="A32" s="2"/>
      <c r="B32" s="2"/>
      <c r="C32" s="2"/>
      <c r="D32" s="4"/>
      <c r="E32" s="4"/>
      <c r="F32" s="4"/>
      <c r="G32" s="4"/>
      <c r="H32" s="4"/>
    </row>
  </sheetData>
  <printOptions/>
  <pageMargins left="0.36" right="0.28" top="0.42" bottom="0.64" header="0.3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B3" sqref="B3"/>
    </sheetView>
  </sheetViews>
  <sheetFormatPr defaultColWidth="9.00390625" defaultRowHeight="12"/>
  <cols>
    <col min="1" max="1" width="3.75390625" style="0" customWidth="1"/>
    <col min="2" max="2" width="11.375" style="0" customWidth="1"/>
    <col min="3" max="3" width="10.75390625" style="0" customWidth="1"/>
    <col min="4" max="4" width="12.125" style="0" customWidth="1"/>
    <col min="5" max="5" width="7.875" style="0" customWidth="1"/>
    <col min="6" max="6" width="12.25390625" style="0" customWidth="1"/>
    <col min="7" max="7" width="15.75390625" style="0" customWidth="1"/>
    <col min="8" max="8" width="6.875" style="0" customWidth="1"/>
    <col min="9" max="9" width="5.75390625" style="0" customWidth="1"/>
    <col min="10" max="16384" width="11.375" style="0" customWidth="1"/>
  </cols>
  <sheetData>
    <row r="1" spans="1:8" ht="18" customHeight="1">
      <c r="A1" s="3"/>
      <c r="B1" s="3" t="s">
        <v>52</v>
      </c>
      <c r="C1" s="3"/>
      <c r="D1" s="19" t="s">
        <v>53</v>
      </c>
      <c r="H1" s="6"/>
    </row>
    <row r="2" spans="1:9" ht="12">
      <c r="A2" s="1"/>
      <c r="B2" s="28" t="s">
        <v>8</v>
      </c>
      <c r="C2" s="8"/>
      <c r="D2" s="1"/>
      <c r="E2" s="1"/>
      <c r="F2" s="1"/>
      <c r="G2" s="1"/>
      <c r="H2" s="1"/>
      <c r="I2" s="1"/>
    </row>
    <row r="3" spans="1:9" ht="132.75" customHeight="1">
      <c r="A3" s="1"/>
      <c r="B3" s="74" t="s">
        <v>58</v>
      </c>
      <c r="C3" s="13"/>
      <c r="D3" s="29" t="s">
        <v>13</v>
      </c>
      <c r="E3" s="29" t="s">
        <v>12</v>
      </c>
      <c r="F3" s="29" t="s">
        <v>11</v>
      </c>
      <c r="G3" s="30" t="s">
        <v>15</v>
      </c>
      <c r="H3" s="10" t="s">
        <v>7</v>
      </c>
      <c r="I3" s="9" t="s">
        <v>10</v>
      </c>
    </row>
    <row r="4" spans="1:9" ht="12">
      <c r="A4" s="1"/>
      <c r="B4" s="78" t="s">
        <v>46</v>
      </c>
      <c r="C4" s="79"/>
      <c r="D4" s="7">
        <v>0.2</v>
      </c>
      <c r="E4" s="7">
        <v>0.2</v>
      </c>
      <c r="F4" s="7">
        <v>0.3</v>
      </c>
      <c r="G4" s="7">
        <v>0.3</v>
      </c>
      <c r="H4" s="14" t="s">
        <v>2</v>
      </c>
      <c r="I4" s="1"/>
    </row>
    <row r="5" spans="1:14" ht="12">
      <c r="A5" s="1"/>
      <c r="B5" s="76" t="s">
        <v>48</v>
      </c>
      <c r="C5" s="75"/>
      <c r="D5" s="15" t="s">
        <v>3</v>
      </c>
      <c r="E5" s="15" t="s">
        <v>3</v>
      </c>
      <c r="F5" s="16" t="s">
        <v>4</v>
      </c>
      <c r="G5" s="16" t="s">
        <v>9</v>
      </c>
      <c r="H5" s="1"/>
      <c r="I5" s="1"/>
      <c r="J5" s="11"/>
      <c r="K5" s="11"/>
      <c r="L5" s="11"/>
      <c r="M5" s="11"/>
      <c r="N5" s="12"/>
    </row>
    <row r="6" spans="1:9" ht="12.75">
      <c r="A6" s="25">
        <v>1</v>
      </c>
      <c r="B6" s="80" t="s">
        <v>49</v>
      </c>
      <c r="C6" s="80" t="s">
        <v>50</v>
      </c>
      <c r="D6" s="5">
        <v>14</v>
      </c>
      <c r="E6" s="5">
        <v>10</v>
      </c>
      <c r="F6" s="5">
        <v>15</v>
      </c>
      <c r="G6" s="5">
        <v>16</v>
      </c>
      <c r="H6" s="17">
        <f>SUM(D6:G6)/10</f>
        <v>5.5</v>
      </c>
      <c r="I6" s="26">
        <v>5</v>
      </c>
    </row>
    <row r="7" spans="1:9" ht="12.75">
      <c r="A7" s="25">
        <f>A6+1</f>
        <v>2</v>
      </c>
      <c r="B7" s="25" t="s">
        <v>49</v>
      </c>
      <c r="C7" s="25" t="s">
        <v>50</v>
      </c>
      <c r="D7" s="1">
        <v>14</v>
      </c>
      <c r="E7" s="1">
        <v>16</v>
      </c>
      <c r="F7" s="1">
        <v>21</v>
      </c>
      <c r="G7" s="1">
        <v>16</v>
      </c>
      <c r="H7" s="17">
        <f aca="true" t="shared" si="0" ref="H7:H27">SUM(D7:G7)/10</f>
        <v>6.7</v>
      </c>
      <c r="I7" s="26">
        <v>7</v>
      </c>
    </row>
    <row r="8" spans="1:9" ht="12.75">
      <c r="A8" s="25">
        <f aca="true" t="shared" si="1" ref="A8:A27">A7+1</f>
        <v>3</v>
      </c>
      <c r="B8" s="25" t="s">
        <v>49</v>
      </c>
      <c r="C8" s="25" t="s">
        <v>50</v>
      </c>
      <c r="D8" s="1">
        <v>12</v>
      </c>
      <c r="E8" s="1">
        <v>14</v>
      </c>
      <c r="F8" s="1">
        <v>18</v>
      </c>
      <c r="G8" s="1">
        <v>18</v>
      </c>
      <c r="H8" s="17">
        <f t="shared" si="0"/>
        <v>6.2</v>
      </c>
      <c r="I8" s="26">
        <v>6</v>
      </c>
    </row>
    <row r="9" spans="1:9" ht="12.75">
      <c r="A9" s="25">
        <f t="shared" si="1"/>
        <v>4</v>
      </c>
      <c r="B9" s="25" t="s">
        <v>49</v>
      </c>
      <c r="C9" s="25" t="s">
        <v>50</v>
      </c>
      <c r="D9" s="5">
        <v>12</v>
      </c>
      <c r="E9" s="5">
        <v>14</v>
      </c>
      <c r="F9" s="5">
        <v>20</v>
      </c>
      <c r="G9" s="5">
        <v>18</v>
      </c>
      <c r="H9" s="17">
        <f t="shared" si="0"/>
        <v>6.4</v>
      </c>
      <c r="I9" s="26">
        <v>6</v>
      </c>
    </row>
    <row r="10" spans="1:9" ht="12.75">
      <c r="A10" s="25">
        <f t="shared" si="1"/>
        <v>5</v>
      </c>
      <c r="B10" s="25" t="s">
        <v>49</v>
      </c>
      <c r="C10" s="25" t="s">
        <v>50</v>
      </c>
      <c r="D10" s="1">
        <v>12</v>
      </c>
      <c r="E10" s="1">
        <v>12</v>
      </c>
      <c r="F10" s="1">
        <v>15</v>
      </c>
      <c r="G10" s="1">
        <v>18</v>
      </c>
      <c r="H10" s="17">
        <f t="shared" si="0"/>
        <v>5.7</v>
      </c>
      <c r="I10" s="26">
        <v>6</v>
      </c>
    </row>
    <row r="11" spans="1:9" ht="12.75">
      <c r="A11" s="25">
        <f t="shared" si="1"/>
        <v>6</v>
      </c>
      <c r="B11" s="25" t="s">
        <v>49</v>
      </c>
      <c r="C11" s="25" t="s">
        <v>50</v>
      </c>
      <c r="D11" s="1">
        <v>12</v>
      </c>
      <c r="E11" s="1">
        <v>14</v>
      </c>
      <c r="F11" s="1">
        <v>18</v>
      </c>
      <c r="G11" s="31">
        <v>11</v>
      </c>
      <c r="H11" s="17">
        <f t="shared" si="0"/>
        <v>5.5</v>
      </c>
      <c r="I11" s="26">
        <v>6</v>
      </c>
    </row>
    <row r="12" spans="1:9" ht="12.75">
      <c r="A12" s="25">
        <f t="shared" si="1"/>
        <v>7</v>
      </c>
      <c r="B12" s="25" t="s">
        <v>49</v>
      </c>
      <c r="C12" s="25" t="s">
        <v>50</v>
      </c>
      <c r="D12" s="1">
        <v>12</v>
      </c>
      <c r="E12" s="1">
        <v>16</v>
      </c>
      <c r="F12" s="1">
        <v>22</v>
      </c>
      <c r="G12" s="1">
        <v>24</v>
      </c>
      <c r="H12" s="17">
        <f t="shared" si="0"/>
        <v>7.4</v>
      </c>
      <c r="I12" s="26">
        <v>7</v>
      </c>
    </row>
    <row r="13" spans="1:9" ht="12.75">
      <c r="A13" s="25">
        <f t="shared" si="1"/>
        <v>8</v>
      </c>
      <c r="B13" s="25" t="s">
        <v>49</v>
      </c>
      <c r="C13" s="25" t="s">
        <v>50</v>
      </c>
      <c r="D13" s="1">
        <v>12</v>
      </c>
      <c r="E13" s="1">
        <v>14</v>
      </c>
      <c r="F13" s="1">
        <v>20</v>
      </c>
      <c r="G13" s="1">
        <v>20</v>
      </c>
      <c r="H13" s="17">
        <f t="shared" si="0"/>
        <v>6.6</v>
      </c>
      <c r="I13" s="26">
        <v>7</v>
      </c>
    </row>
    <row r="14" spans="1:9" ht="12.75">
      <c r="A14" s="25">
        <f t="shared" si="1"/>
        <v>9</v>
      </c>
      <c r="B14" s="25" t="s">
        <v>49</v>
      </c>
      <c r="C14" s="25" t="s">
        <v>50</v>
      </c>
      <c r="D14" s="1">
        <v>12</v>
      </c>
      <c r="E14" s="1">
        <v>12</v>
      </c>
      <c r="F14" s="1">
        <v>15</v>
      </c>
      <c r="G14" s="1">
        <v>12</v>
      </c>
      <c r="H14" s="17">
        <f t="shared" si="0"/>
        <v>5.1</v>
      </c>
      <c r="I14" s="26">
        <v>5</v>
      </c>
    </row>
    <row r="15" spans="1:9" ht="12.75">
      <c r="A15" s="25">
        <f t="shared" si="1"/>
        <v>10</v>
      </c>
      <c r="B15" s="25" t="s">
        <v>49</v>
      </c>
      <c r="C15" s="25" t="s">
        <v>50</v>
      </c>
      <c r="D15" s="1">
        <v>14</v>
      </c>
      <c r="E15" s="1">
        <v>10</v>
      </c>
      <c r="F15" s="1">
        <v>12</v>
      </c>
      <c r="G15" s="1">
        <v>18</v>
      </c>
      <c r="H15" s="17">
        <f t="shared" si="0"/>
        <v>5.4</v>
      </c>
      <c r="I15" s="26">
        <v>5</v>
      </c>
    </row>
    <row r="16" spans="1:9" ht="12.75">
      <c r="A16" s="25">
        <f t="shared" si="1"/>
        <v>11</v>
      </c>
      <c r="B16" s="25" t="s">
        <v>49</v>
      </c>
      <c r="C16" s="25" t="s">
        <v>50</v>
      </c>
      <c r="D16" s="1">
        <v>12</v>
      </c>
      <c r="E16" s="1">
        <v>12</v>
      </c>
      <c r="F16" s="1">
        <v>18</v>
      </c>
      <c r="G16" s="1">
        <v>18</v>
      </c>
      <c r="H16" s="17">
        <f t="shared" si="0"/>
        <v>6</v>
      </c>
      <c r="I16" s="26">
        <v>6</v>
      </c>
    </row>
    <row r="17" spans="1:9" ht="12.75">
      <c r="A17" s="25">
        <f t="shared" si="1"/>
        <v>12</v>
      </c>
      <c r="B17" s="25" t="s">
        <v>49</v>
      </c>
      <c r="C17" s="25" t="s">
        <v>50</v>
      </c>
      <c r="D17" s="1">
        <v>12</v>
      </c>
      <c r="E17" s="1">
        <v>10</v>
      </c>
      <c r="F17" s="1">
        <v>12</v>
      </c>
      <c r="G17" s="1">
        <v>15</v>
      </c>
      <c r="H17" s="17">
        <f t="shared" si="0"/>
        <v>4.9</v>
      </c>
      <c r="I17" s="26">
        <v>5</v>
      </c>
    </row>
    <row r="18" spans="1:9" ht="12.75">
      <c r="A18" s="25">
        <f t="shared" si="1"/>
        <v>13</v>
      </c>
      <c r="B18" s="25" t="s">
        <v>49</v>
      </c>
      <c r="C18" s="25" t="s">
        <v>50</v>
      </c>
      <c r="D18" s="5">
        <v>12</v>
      </c>
      <c r="E18" s="5">
        <v>16</v>
      </c>
      <c r="F18" s="5">
        <v>26</v>
      </c>
      <c r="G18" s="5">
        <v>30</v>
      </c>
      <c r="H18" s="17">
        <f t="shared" si="0"/>
        <v>8.4</v>
      </c>
      <c r="I18" s="26">
        <v>8</v>
      </c>
    </row>
    <row r="19" spans="1:9" ht="12.75">
      <c r="A19" s="25">
        <f t="shared" si="1"/>
        <v>14</v>
      </c>
      <c r="B19" s="25" t="s">
        <v>49</v>
      </c>
      <c r="C19" s="25" t="s">
        <v>50</v>
      </c>
      <c r="D19" s="5">
        <v>14</v>
      </c>
      <c r="E19" s="5">
        <v>14</v>
      </c>
      <c r="F19" s="5">
        <v>21</v>
      </c>
      <c r="G19" s="5">
        <v>15</v>
      </c>
      <c r="H19" s="17">
        <f t="shared" si="0"/>
        <v>6.4</v>
      </c>
      <c r="I19" s="26">
        <v>6</v>
      </c>
    </row>
    <row r="20" spans="1:9" ht="12.75">
      <c r="A20" s="25">
        <f t="shared" si="1"/>
        <v>15</v>
      </c>
      <c r="B20" s="25" t="s">
        <v>49</v>
      </c>
      <c r="C20" s="25" t="s">
        <v>50</v>
      </c>
      <c r="D20" s="1">
        <v>12</v>
      </c>
      <c r="E20" s="1">
        <v>16</v>
      </c>
      <c r="F20" s="1">
        <v>18</v>
      </c>
      <c r="G20" s="1">
        <v>18</v>
      </c>
      <c r="H20" s="17">
        <f t="shared" si="0"/>
        <v>6.4</v>
      </c>
      <c r="I20" s="26">
        <v>7</v>
      </c>
    </row>
    <row r="21" spans="1:9" ht="12.75">
      <c r="A21" s="25">
        <f t="shared" si="1"/>
        <v>16</v>
      </c>
      <c r="B21" s="25" t="s">
        <v>49</v>
      </c>
      <c r="C21" s="25" t="s">
        <v>50</v>
      </c>
      <c r="D21" s="1">
        <v>12</v>
      </c>
      <c r="E21" s="1">
        <v>14</v>
      </c>
      <c r="F21" s="1">
        <v>22</v>
      </c>
      <c r="G21" s="1">
        <v>18</v>
      </c>
      <c r="H21" s="17">
        <f t="shared" si="0"/>
        <v>6.6</v>
      </c>
      <c r="I21" s="26">
        <v>7</v>
      </c>
    </row>
    <row r="22" spans="1:9" ht="12.75">
      <c r="A22" s="25">
        <f t="shared" si="1"/>
        <v>17</v>
      </c>
      <c r="B22" s="25" t="s">
        <v>49</v>
      </c>
      <c r="C22" s="25" t="s">
        <v>50</v>
      </c>
      <c r="D22" s="1">
        <v>14</v>
      </c>
      <c r="E22" s="1">
        <v>14</v>
      </c>
      <c r="F22" s="1">
        <v>20</v>
      </c>
      <c r="G22" s="31">
        <v>18</v>
      </c>
      <c r="H22" s="17">
        <f t="shared" si="0"/>
        <v>6.6</v>
      </c>
      <c r="I22" s="26">
        <v>7</v>
      </c>
    </row>
    <row r="23" spans="1:9" ht="12.75">
      <c r="A23" s="25">
        <f t="shared" si="1"/>
        <v>18</v>
      </c>
      <c r="B23" s="25" t="s">
        <v>49</v>
      </c>
      <c r="C23" s="25" t="s">
        <v>50</v>
      </c>
      <c r="D23" s="1">
        <v>14</v>
      </c>
      <c r="E23" s="1">
        <v>14</v>
      </c>
      <c r="F23" s="1">
        <v>18</v>
      </c>
      <c r="G23" s="1">
        <v>18</v>
      </c>
      <c r="H23" s="17">
        <f t="shared" si="0"/>
        <v>6.4</v>
      </c>
      <c r="I23" s="26">
        <v>7</v>
      </c>
    </row>
    <row r="24" spans="1:9" ht="12.75">
      <c r="A24" s="25">
        <f t="shared" si="1"/>
        <v>19</v>
      </c>
      <c r="B24" s="25" t="s">
        <v>49</v>
      </c>
      <c r="C24" s="25" t="s">
        <v>50</v>
      </c>
      <c r="D24" s="5">
        <v>10</v>
      </c>
      <c r="E24" s="5">
        <v>12</v>
      </c>
      <c r="F24" s="5">
        <v>18</v>
      </c>
      <c r="G24" s="5">
        <v>18</v>
      </c>
      <c r="H24" s="17">
        <f t="shared" si="0"/>
        <v>5.8</v>
      </c>
      <c r="I24" s="26">
        <v>6</v>
      </c>
    </row>
    <row r="25" spans="1:9" ht="12.75">
      <c r="A25" s="25">
        <f t="shared" si="1"/>
        <v>20</v>
      </c>
      <c r="B25" s="25" t="s">
        <v>49</v>
      </c>
      <c r="C25" s="25" t="s">
        <v>50</v>
      </c>
      <c r="D25" s="1">
        <v>6</v>
      </c>
      <c r="E25" s="1">
        <v>12</v>
      </c>
      <c r="F25" s="1">
        <v>15</v>
      </c>
      <c r="G25" s="1">
        <v>20</v>
      </c>
      <c r="H25" s="17">
        <f t="shared" si="0"/>
        <v>5.3</v>
      </c>
      <c r="I25" s="26">
        <v>5</v>
      </c>
    </row>
    <row r="26" spans="1:9" ht="12.75">
      <c r="A26" s="25">
        <f t="shared" si="1"/>
        <v>21</v>
      </c>
      <c r="B26" s="25" t="s">
        <v>49</v>
      </c>
      <c r="C26" s="25" t="s">
        <v>50</v>
      </c>
      <c r="D26" s="1">
        <v>14</v>
      </c>
      <c r="E26" s="1">
        <v>16</v>
      </c>
      <c r="F26" s="1">
        <v>24</v>
      </c>
      <c r="G26" s="1">
        <v>12</v>
      </c>
      <c r="H26" s="17">
        <f t="shared" si="0"/>
        <v>6.6</v>
      </c>
      <c r="I26" s="26">
        <v>7</v>
      </c>
    </row>
    <row r="27" spans="1:9" ht="12.75">
      <c r="A27" s="25">
        <f t="shared" si="1"/>
        <v>22</v>
      </c>
      <c r="B27" s="25" t="s">
        <v>49</v>
      </c>
      <c r="C27" s="25" t="s">
        <v>50</v>
      </c>
      <c r="D27" s="1">
        <v>14</v>
      </c>
      <c r="E27" s="1">
        <v>14</v>
      </c>
      <c r="F27" s="1">
        <v>18</v>
      </c>
      <c r="G27" s="1">
        <v>15</v>
      </c>
      <c r="H27" s="17">
        <f t="shared" si="0"/>
        <v>6.1</v>
      </c>
      <c r="I27" s="26">
        <v>6</v>
      </c>
    </row>
    <row r="28" spans="1:9" ht="13.5" customHeight="1" thickBot="1">
      <c r="A28" s="22"/>
      <c r="B28" s="23" t="s">
        <v>0</v>
      </c>
      <c r="C28" s="24"/>
      <c r="D28" s="18">
        <f aca="true" t="shared" si="2" ref="D28:I28">SUM(D6:D27)/22</f>
        <v>12.363636363636363</v>
      </c>
      <c r="E28" s="18">
        <f t="shared" si="2"/>
        <v>13.454545454545455</v>
      </c>
      <c r="F28" s="18">
        <f t="shared" si="2"/>
        <v>18.454545454545453</v>
      </c>
      <c r="G28" s="18">
        <f t="shared" si="2"/>
        <v>17.545454545454547</v>
      </c>
      <c r="H28" s="18">
        <f t="shared" si="2"/>
        <v>6.181818181818182</v>
      </c>
      <c r="I28" s="18">
        <f t="shared" si="2"/>
        <v>6.2272727272727275</v>
      </c>
    </row>
    <row r="29" spans="1:8" ht="13.5" customHeight="1">
      <c r="A29" s="2"/>
      <c r="B29" s="2" t="s">
        <v>5</v>
      </c>
      <c r="C29" s="2"/>
      <c r="D29" s="4">
        <f>+D28/20*10</f>
        <v>6.181818181818182</v>
      </c>
      <c r="E29" s="4">
        <f>+E28/20*10</f>
        <v>6.7272727272727275</v>
      </c>
      <c r="F29" s="4">
        <f>+F28/30*10</f>
        <v>6.151515151515151</v>
      </c>
      <c r="G29" s="4">
        <f>+G28/30*10</f>
        <v>5.848484848484849</v>
      </c>
      <c r="H29" s="4"/>
    </row>
    <row r="30" spans="1:8" ht="13.5" customHeight="1">
      <c r="A30" s="2"/>
      <c r="B30" s="2"/>
      <c r="C30" s="2"/>
      <c r="D30" s="4"/>
      <c r="E30" s="4"/>
      <c r="F30" s="4"/>
      <c r="G30" s="4"/>
      <c r="H30" s="4"/>
    </row>
    <row r="31" spans="1:8" ht="13.5" customHeight="1">
      <c r="A31" s="2"/>
      <c r="B31" s="2"/>
      <c r="C31" s="2"/>
      <c r="D31" s="4"/>
      <c r="E31" s="4"/>
      <c r="F31" s="4"/>
      <c r="G31" s="4"/>
      <c r="H31" s="4"/>
    </row>
    <row r="32" spans="1:8" ht="13.5" customHeight="1">
      <c r="A32" s="2"/>
      <c r="B32" s="2"/>
      <c r="C32" s="2"/>
      <c r="D32" s="4"/>
      <c r="E32" s="4"/>
      <c r="F32" s="4"/>
      <c r="G32" s="4"/>
      <c r="H32" s="4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7">
      <selection activeCell="B3" sqref="B3"/>
    </sheetView>
  </sheetViews>
  <sheetFormatPr defaultColWidth="9.00390625" defaultRowHeight="12"/>
  <cols>
    <col min="1" max="1" width="3.75390625" style="0" customWidth="1"/>
    <col min="2" max="2" width="11.375" style="0" customWidth="1"/>
    <col min="3" max="3" width="10.75390625" style="0" customWidth="1"/>
    <col min="4" max="4" width="11.625" style="0" customWidth="1"/>
    <col min="5" max="5" width="8.125" style="0" customWidth="1"/>
    <col min="6" max="6" width="10.125" style="0" customWidth="1"/>
    <col min="7" max="7" width="15.00390625" style="0" customWidth="1"/>
    <col min="8" max="8" width="6.875" style="0" customWidth="1"/>
    <col min="9" max="16384" width="11.375" style="0" customWidth="1"/>
  </cols>
  <sheetData>
    <row r="1" spans="1:8" ht="18" customHeight="1">
      <c r="A1" s="3"/>
      <c r="B1" s="3" t="s">
        <v>52</v>
      </c>
      <c r="C1" s="3"/>
      <c r="D1" s="19" t="s">
        <v>19</v>
      </c>
      <c r="H1" s="6"/>
    </row>
    <row r="2" spans="1:8" ht="12">
      <c r="A2" s="1"/>
      <c r="B2" s="28" t="s">
        <v>20</v>
      </c>
      <c r="C2" s="8"/>
      <c r="D2" s="1"/>
      <c r="E2" s="1"/>
      <c r="F2" s="1"/>
      <c r="G2" s="1"/>
      <c r="H2" s="1"/>
    </row>
    <row r="3" spans="1:8" ht="132.75" customHeight="1">
      <c r="A3" s="1"/>
      <c r="B3" s="74" t="s">
        <v>58</v>
      </c>
      <c r="C3" s="13"/>
      <c r="D3" s="29" t="s">
        <v>13</v>
      </c>
      <c r="E3" s="29" t="s">
        <v>12</v>
      </c>
      <c r="F3" s="29" t="s">
        <v>11</v>
      </c>
      <c r="G3" s="30" t="s">
        <v>15</v>
      </c>
      <c r="H3" s="10" t="s">
        <v>7</v>
      </c>
    </row>
    <row r="4" spans="1:8" ht="12">
      <c r="A4" s="1"/>
      <c r="B4" s="78" t="s">
        <v>46</v>
      </c>
      <c r="C4" s="79"/>
      <c r="D4" s="7">
        <v>0.2</v>
      </c>
      <c r="E4" s="7">
        <v>0.2</v>
      </c>
      <c r="F4" s="7">
        <v>0.3</v>
      </c>
      <c r="G4" s="7">
        <v>0.3</v>
      </c>
      <c r="H4" s="14" t="s">
        <v>2</v>
      </c>
    </row>
    <row r="5" spans="1:13" ht="12">
      <c r="A5" s="1"/>
      <c r="B5" s="76" t="s">
        <v>48</v>
      </c>
      <c r="C5" s="75"/>
      <c r="D5" s="15" t="s">
        <v>3</v>
      </c>
      <c r="E5" s="15" t="s">
        <v>3</v>
      </c>
      <c r="F5" s="16" t="s">
        <v>4</v>
      </c>
      <c r="G5" s="16" t="s">
        <v>9</v>
      </c>
      <c r="H5" s="1"/>
      <c r="I5" s="11"/>
      <c r="J5" s="11"/>
      <c r="K5" s="11"/>
      <c r="L5" s="11"/>
      <c r="M5" s="12"/>
    </row>
    <row r="6" spans="1:8" ht="12">
      <c r="A6" s="25">
        <v>1</v>
      </c>
      <c r="B6" s="80" t="s">
        <v>49</v>
      </c>
      <c r="C6" s="80" t="s">
        <v>50</v>
      </c>
      <c r="D6" s="5">
        <v>14</v>
      </c>
      <c r="E6" s="5">
        <v>12</v>
      </c>
      <c r="F6" s="5">
        <v>15</v>
      </c>
      <c r="G6" s="5">
        <v>15</v>
      </c>
      <c r="H6" s="17">
        <f>SUM(D6:G6)/10</f>
        <v>5.6</v>
      </c>
    </row>
    <row r="7" spans="1:8" ht="12">
      <c r="A7" s="25">
        <f>A6+1</f>
        <v>2</v>
      </c>
      <c r="B7" s="25" t="s">
        <v>49</v>
      </c>
      <c r="C7" s="25" t="s">
        <v>50</v>
      </c>
      <c r="D7" s="1">
        <v>18</v>
      </c>
      <c r="E7" s="1">
        <v>18</v>
      </c>
      <c r="F7" s="1">
        <v>28</v>
      </c>
      <c r="G7" s="1">
        <v>24</v>
      </c>
      <c r="H7" s="17">
        <f aca="true" t="shared" si="0" ref="H7:H27">SUM(D7:G7)/10</f>
        <v>8.8</v>
      </c>
    </row>
    <row r="8" spans="1:8" ht="12">
      <c r="A8" s="25">
        <f aca="true" t="shared" si="1" ref="A8:A27">A7+1</f>
        <v>3</v>
      </c>
      <c r="B8" s="25" t="s">
        <v>49</v>
      </c>
      <c r="C8" s="25" t="s">
        <v>50</v>
      </c>
      <c r="D8" s="1">
        <v>14</v>
      </c>
      <c r="E8" s="1">
        <v>12</v>
      </c>
      <c r="F8" s="1">
        <v>18</v>
      </c>
      <c r="G8" s="1">
        <v>21</v>
      </c>
      <c r="H8" s="17">
        <f t="shared" si="0"/>
        <v>6.5</v>
      </c>
    </row>
    <row r="9" spans="1:8" ht="12">
      <c r="A9" s="25">
        <f t="shared" si="1"/>
        <v>4</v>
      </c>
      <c r="B9" s="25" t="s">
        <v>49</v>
      </c>
      <c r="C9" s="25" t="s">
        <v>50</v>
      </c>
      <c r="D9" s="5">
        <v>14</v>
      </c>
      <c r="E9" s="5">
        <v>12</v>
      </c>
      <c r="F9" s="5">
        <v>16</v>
      </c>
      <c r="G9" s="5">
        <v>20</v>
      </c>
      <c r="H9" s="32">
        <f t="shared" si="0"/>
        <v>6.2</v>
      </c>
    </row>
    <row r="10" spans="1:8" ht="12">
      <c r="A10" s="25">
        <f t="shared" si="1"/>
        <v>5</v>
      </c>
      <c r="B10" s="25" t="s">
        <v>49</v>
      </c>
      <c r="C10" s="25" t="s">
        <v>50</v>
      </c>
      <c r="D10" s="1">
        <v>12</v>
      </c>
      <c r="E10" s="1">
        <v>14</v>
      </c>
      <c r="F10" s="1">
        <v>18</v>
      </c>
      <c r="G10" s="1">
        <v>20</v>
      </c>
      <c r="H10" s="17">
        <f t="shared" si="0"/>
        <v>6.4</v>
      </c>
    </row>
    <row r="11" spans="1:8" ht="12">
      <c r="A11" s="25">
        <f t="shared" si="1"/>
        <v>6</v>
      </c>
      <c r="B11" s="25" t="s">
        <v>49</v>
      </c>
      <c r="C11" s="25" t="s">
        <v>50</v>
      </c>
      <c r="D11" s="1">
        <v>14</v>
      </c>
      <c r="E11" s="1">
        <v>14</v>
      </c>
      <c r="F11" s="1">
        <v>15</v>
      </c>
      <c r="G11" s="31">
        <v>21</v>
      </c>
      <c r="H11" s="17">
        <f t="shared" si="0"/>
        <v>6.4</v>
      </c>
    </row>
    <row r="12" spans="1:8" ht="12">
      <c r="A12" s="25">
        <f t="shared" si="1"/>
        <v>7</v>
      </c>
      <c r="B12" s="25" t="s">
        <v>49</v>
      </c>
      <c r="C12" s="25" t="s">
        <v>50</v>
      </c>
      <c r="D12" s="1">
        <v>14</v>
      </c>
      <c r="E12" s="1">
        <v>16</v>
      </c>
      <c r="F12" s="1">
        <v>21</v>
      </c>
      <c r="G12" s="1">
        <v>23</v>
      </c>
      <c r="H12" s="17">
        <f t="shared" si="0"/>
        <v>7.4</v>
      </c>
    </row>
    <row r="13" spans="1:8" ht="12">
      <c r="A13" s="25">
        <f t="shared" si="1"/>
        <v>8</v>
      </c>
      <c r="B13" s="25" t="s">
        <v>49</v>
      </c>
      <c r="C13" s="25" t="s">
        <v>50</v>
      </c>
      <c r="D13" s="1">
        <v>14</v>
      </c>
      <c r="E13" s="1">
        <v>14</v>
      </c>
      <c r="F13" s="1">
        <v>16</v>
      </c>
      <c r="G13" s="1">
        <v>18</v>
      </c>
      <c r="H13" s="17">
        <f t="shared" si="0"/>
        <v>6.2</v>
      </c>
    </row>
    <row r="14" spans="1:8" ht="12">
      <c r="A14" s="25">
        <f t="shared" si="1"/>
        <v>9</v>
      </c>
      <c r="B14" s="25" t="s">
        <v>49</v>
      </c>
      <c r="C14" s="25" t="s">
        <v>50</v>
      </c>
      <c r="D14" s="1">
        <v>12</v>
      </c>
      <c r="E14" s="1">
        <v>14</v>
      </c>
      <c r="F14" s="1">
        <v>18</v>
      </c>
      <c r="G14" s="1">
        <v>24</v>
      </c>
      <c r="H14" s="17">
        <f t="shared" si="0"/>
        <v>6.8</v>
      </c>
    </row>
    <row r="15" spans="1:8" ht="12">
      <c r="A15" s="25">
        <f t="shared" si="1"/>
        <v>10</v>
      </c>
      <c r="B15" s="25" t="s">
        <v>49</v>
      </c>
      <c r="C15" s="25" t="s">
        <v>50</v>
      </c>
      <c r="D15" s="1">
        <v>16</v>
      </c>
      <c r="E15" s="1">
        <v>14</v>
      </c>
      <c r="F15" s="1">
        <v>21</v>
      </c>
      <c r="G15" s="1">
        <v>18</v>
      </c>
      <c r="H15" s="17">
        <f t="shared" si="0"/>
        <v>6.9</v>
      </c>
    </row>
    <row r="16" spans="1:8" ht="12">
      <c r="A16" s="25">
        <f t="shared" si="1"/>
        <v>11</v>
      </c>
      <c r="B16" s="25" t="s">
        <v>49</v>
      </c>
      <c r="C16" s="25" t="s">
        <v>50</v>
      </c>
      <c r="D16" s="1">
        <v>14</v>
      </c>
      <c r="E16" s="1">
        <v>14</v>
      </c>
      <c r="F16" s="1">
        <v>18</v>
      </c>
      <c r="G16" s="1">
        <v>20</v>
      </c>
      <c r="H16" s="17">
        <f t="shared" si="0"/>
        <v>6.6</v>
      </c>
    </row>
    <row r="17" spans="1:8" ht="12">
      <c r="A17" s="25">
        <f t="shared" si="1"/>
        <v>12</v>
      </c>
      <c r="B17" s="25" t="s">
        <v>49</v>
      </c>
      <c r="C17" s="25" t="s">
        <v>50</v>
      </c>
      <c r="D17" s="1">
        <v>12</v>
      </c>
      <c r="E17" s="1">
        <v>10</v>
      </c>
      <c r="F17" s="1">
        <v>15</v>
      </c>
      <c r="G17" s="1">
        <v>18</v>
      </c>
      <c r="H17" s="17">
        <f t="shared" si="0"/>
        <v>5.5</v>
      </c>
    </row>
    <row r="18" spans="1:8" ht="12">
      <c r="A18" s="25">
        <f t="shared" si="1"/>
        <v>13</v>
      </c>
      <c r="B18" s="25" t="s">
        <v>49</v>
      </c>
      <c r="C18" s="25" t="s">
        <v>50</v>
      </c>
      <c r="D18" s="5">
        <v>18</v>
      </c>
      <c r="E18" s="5">
        <v>18</v>
      </c>
      <c r="F18" s="5">
        <v>24</v>
      </c>
      <c r="G18" s="5">
        <v>30</v>
      </c>
      <c r="H18" s="32">
        <f t="shared" si="0"/>
        <v>9</v>
      </c>
    </row>
    <row r="19" spans="1:8" ht="12">
      <c r="A19" s="25">
        <f t="shared" si="1"/>
        <v>14</v>
      </c>
      <c r="B19" s="25" t="s">
        <v>49</v>
      </c>
      <c r="C19" s="25" t="s">
        <v>50</v>
      </c>
      <c r="D19" s="5">
        <v>4</v>
      </c>
      <c r="E19" s="5">
        <v>16</v>
      </c>
      <c r="F19" s="5">
        <v>18</v>
      </c>
      <c r="G19" s="5">
        <v>18</v>
      </c>
      <c r="H19" s="17">
        <f t="shared" si="0"/>
        <v>5.6</v>
      </c>
    </row>
    <row r="20" spans="1:8" ht="12">
      <c r="A20" s="25">
        <f t="shared" si="1"/>
        <v>15</v>
      </c>
      <c r="B20" s="25" t="s">
        <v>49</v>
      </c>
      <c r="C20" s="25" t="s">
        <v>50</v>
      </c>
      <c r="D20" s="1">
        <v>16</v>
      </c>
      <c r="E20" s="1">
        <v>16</v>
      </c>
      <c r="F20" s="1">
        <v>21</v>
      </c>
      <c r="G20" s="1">
        <v>21</v>
      </c>
      <c r="H20" s="17">
        <f t="shared" si="0"/>
        <v>7.4</v>
      </c>
    </row>
    <row r="21" spans="1:8" ht="12">
      <c r="A21" s="25">
        <f t="shared" si="1"/>
        <v>16</v>
      </c>
      <c r="B21" s="25" t="s">
        <v>49</v>
      </c>
      <c r="C21" s="25" t="s">
        <v>50</v>
      </c>
      <c r="D21" s="1">
        <v>16</v>
      </c>
      <c r="E21" s="1">
        <v>16</v>
      </c>
      <c r="F21" s="1">
        <v>24</v>
      </c>
      <c r="G21" s="1">
        <v>21</v>
      </c>
      <c r="H21" s="17">
        <f t="shared" si="0"/>
        <v>7.7</v>
      </c>
    </row>
    <row r="22" spans="1:8" ht="12">
      <c r="A22" s="25">
        <f t="shared" si="1"/>
        <v>17</v>
      </c>
      <c r="B22" s="25" t="s">
        <v>49</v>
      </c>
      <c r="C22" s="25" t="s">
        <v>50</v>
      </c>
      <c r="D22" s="1">
        <v>14</v>
      </c>
      <c r="E22" s="1">
        <v>14</v>
      </c>
      <c r="F22" s="1">
        <v>21</v>
      </c>
      <c r="G22" s="31">
        <v>24</v>
      </c>
      <c r="H22" s="17">
        <f t="shared" si="0"/>
        <v>7.3</v>
      </c>
    </row>
    <row r="23" spans="1:8" ht="12">
      <c r="A23" s="25">
        <f t="shared" si="1"/>
        <v>18</v>
      </c>
      <c r="B23" s="25" t="s">
        <v>49</v>
      </c>
      <c r="C23" s="25" t="s">
        <v>50</v>
      </c>
      <c r="D23" s="1">
        <v>14</v>
      </c>
      <c r="E23" s="1">
        <v>16</v>
      </c>
      <c r="F23" s="1">
        <v>21</v>
      </c>
      <c r="G23" s="1">
        <v>27</v>
      </c>
      <c r="H23" s="17">
        <f t="shared" si="0"/>
        <v>7.8</v>
      </c>
    </row>
    <row r="24" spans="1:8" ht="12">
      <c r="A24" s="25">
        <f t="shared" si="1"/>
        <v>19</v>
      </c>
      <c r="B24" s="25" t="s">
        <v>49</v>
      </c>
      <c r="C24" s="25" t="s">
        <v>50</v>
      </c>
      <c r="D24" s="5">
        <v>4</v>
      </c>
      <c r="E24" s="5">
        <v>12</v>
      </c>
      <c r="F24" s="5">
        <v>18</v>
      </c>
      <c r="G24" s="5">
        <v>22</v>
      </c>
      <c r="H24" s="17">
        <f t="shared" si="0"/>
        <v>5.6</v>
      </c>
    </row>
    <row r="25" spans="1:8" ht="12">
      <c r="A25" s="25">
        <f t="shared" si="1"/>
        <v>20</v>
      </c>
      <c r="B25" s="25" t="s">
        <v>49</v>
      </c>
      <c r="C25" s="25" t="s">
        <v>50</v>
      </c>
      <c r="D25" s="1">
        <v>4</v>
      </c>
      <c r="E25" s="1">
        <v>12</v>
      </c>
      <c r="F25" s="1">
        <v>12</v>
      </c>
      <c r="G25" s="1">
        <v>15</v>
      </c>
      <c r="H25" s="17">
        <f t="shared" si="0"/>
        <v>4.3</v>
      </c>
    </row>
    <row r="26" spans="1:8" ht="12">
      <c r="A26" s="25">
        <f t="shared" si="1"/>
        <v>21</v>
      </c>
      <c r="B26" s="25" t="s">
        <v>49</v>
      </c>
      <c r="C26" s="25" t="s">
        <v>50</v>
      </c>
      <c r="D26" s="1">
        <v>14</v>
      </c>
      <c r="E26" s="1">
        <v>14</v>
      </c>
      <c r="F26" s="1">
        <v>16</v>
      </c>
      <c r="G26" s="1">
        <v>20</v>
      </c>
      <c r="H26" s="17">
        <f t="shared" si="0"/>
        <v>6.4</v>
      </c>
    </row>
    <row r="27" spans="1:8" ht="12">
      <c r="A27" s="25">
        <f t="shared" si="1"/>
        <v>22</v>
      </c>
      <c r="B27" s="25" t="s">
        <v>49</v>
      </c>
      <c r="C27" s="25" t="s">
        <v>50</v>
      </c>
      <c r="D27" s="1">
        <v>14</v>
      </c>
      <c r="E27" s="1">
        <v>14</v>
      </c>
      <c r="F27" s="1">
        <v>15</v>
      </c>
      <c r="G27" s="1">
        <v>21</v>
      </c>
      <c r="H27" s="32">
        <f t="shared" si="0"/>
        <v>6.4</v>
      </c>
    </row>
    <row r="28" spans="1:8" ht="13.5" customHeight="1" thickBot="1">
      <c r="A28" s="22"/>
      <c r="B28" s="23" t="s">
        <v>0</v>
      </c>
      <c r="C28" s="24"/>
      <c r="D28" s="18">
        <f>SUM(D6:D27)/22</f>
        <v>13</v>
      </c>
      <c r="E28" s="18">
        <f>SUM(E6:E27)/22</f>
        <v>14.181818181818182</v>
      </c>
      <c r="F28" s="18">
        <f>SUM(F6:F27)/22</f>
        <v>18.59090909090909</v>
      </c>
      <c r="G28" s="18">
        <f>SUM(G6:G27)/22</f>
        <v>20.954545454545453</v>
      </c>
      <c r="H28" s="18">
        <f>SUM(H6:H27)/22</f>
        <v>6.672727272727273</v>
      </c>
    </row>
    <row r="29" spans="1:8" ht="13.5" customHeight="1">
      <c r="A29" s="2"/>
      <c r="B29" s="2" t="s">
        <v>5</v>
      </c>
      <c r="C29" s="2"/>
      <c r="D29" s="4">
        <f>+D28/20*10</f>
        <v>6.5</v>
      </c>
      <c r="E29" s="4">
        <f>+E28/20*10</f>
        <v>7.090909090909091</v>
      </c>
      <c r="F29" s="4">
        <f>+F28/30*10</f>
        <v>6.196969696969696</v>
      </c>
      <c r="G29" s="4">
        <f>+G28/30*10</f>
        <v>6.984848484848484</v>
      </c>
      <c r="H29" s="4"/>
    </row>
    <row r="30" spans="1:8" ht="13.5" customHeight="1">
      <c r="A30" s="2"/>
      <c r="B30" s="2"/>
      <c r="C30" s="2"/>
      <c r="D30" s="4"/>
      <c r="E30" s="4"/>
      <c r="F30" s="4"/>
      <c r="G30" s="4"/>
      <c r="H30" s="4"/>
    </row>
    <row r="31" spans="1:8" ht="13.5" customHeight="1">
      <c r="A31" s="2"/>
      <c r="B31" s="2"/>
      <c r="C31" s="2"/>
      <c r="D31" s="4"/>
      <c r="E31" s="4"/>
      <c r="F31" s="4"/>
      <c r="G31" s="4"/>
      <c r="H31" s="4"/>
    </row>
    <row r="32" spans="1:8" ht="13.5" customHeight="1">
      <c r="A32" s="2"/>
      <c r="B32" s="2"/>
      <c r="C32" s="2"/>
      <c r="D32" s="4"/>
      <c r="E32" s="4"/>
      <c r="F32" s="4"/>
      <c r="G32" s="4"/>
      <c r="H32" s="4"/>
    </row>
  </sheetData>
  <printOptions/>
  <pageMargins left="0.54" right="0.49" top="0.75" bottom="0.72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4">
      <selection activeCell="B3" sqref="B3"/>
    </sheetView>
  </sheetViews>
  <sheetFormatPr defaultColWidth="9.00390625" defaultRowHeight="12"/>
  <cols>
    <col min="1" max="1" width="3.75390625" style="0" customWidth="1"/>
    <col min="2" max="2" width="11.875" style="0" customWidth="1"/>
    <col min="3" max="3" width="10.75390625" style="0" customWidth="1"/>
    <col min="4" max="4" width="12.125" style="0" customWidth="1"/>
    <col min="5" max="5" width="7.875" style="0" customWidth="1"/>
    <col min="6" max="6" width="10.875" style="0" customWidth="1"/>
    <col min="7" max="7" width="15.375" style="0" customWidth="1"/>
    <col min="8" max="8" width="6.875" style="0" customWidth="1"/>
    <col min="9" max="9" width="9.625" style="0" customWidth="1"/>
    <col min="10" max="16384" width="11.375" style="0" customWidth="1"/>
  </cols>
  <sheetData>
    <row r="1" spans="1:8" ht="18" customHeight="1">
      <c r="A1" s="3"/>
      <c r="B1" s="3" t="s">
        <v>52</v>
      </c>
      <c r="C1" s="3"/>
      <c r="D1" s="19"/>
      <c r="H1" s="6"/>
    </row>
    <row r="2" spans="1:8" ht="15.75">
      <c r="A2" s="1"/>
      <c r="B2" s="36" t="s">
        <v>6</v>
      </c>
      <c r="C2" s="8"/>
      <c r="D2" s="17" t="s">
        <v>16</v>
      </c>
      <c r="E2" s="1"/>
      <c r="F2" s="1"/>
      <c r="G2" s="1"/>
      <c r="H2" s="1"/>
    </row>
    <row r="3" spans="1:9" ht="132.75" customHeight="1">
      <c r="A3" s="1"/>
      <c r="B3" s="13" t="s">
        <v>14</v>
      </c>
      <c r="C3" s="13"/>
      <c r="D3" s="29" t="s">
        <v>13</v>
      </c>
      <c r="E3" s="29" t="s">
        <v>12</v>
      </c>
      <c r="F3" s="29" t="s">
        <v>11</v>
      </c>
      <c r="G3" s="30" t="s">
        <v>15</v>
      </c>
      <c r="H3" s="10" t="s">
        <v>17</v>
      </c>
      <c r="I3" s="39" t="s">
        <v>18</v>
      </c>
    </row>
    <row r="4" spans="1:9" ht="12">
      <c r="A4" s="1"/>
      <c r="B4" s="78" t="s">
        <v>46</v>
      </c>
      <c r="C4" s="79"/>
      <c r="D4" s="7">
        <v>0.2</v>
      </c>
      <c r="E4" s="7">
        <v>0.2</v>
      </c>
      <c r="F4" s="7">
        <v>0.3</v>
      </c>
      <c r="G4" s="7">
        <v>0.3</v>
      </c>
      <c r="H4" s="33" t="s">
        <v>2</v>
      </c>
      <c r="I4" s="31"/>
    </row>
    <row r="5" spans="1:13" ht="12">
      <c r="A5" s="1"/>
      <c r="B5" s="76" t="s">
        <v>48</v>
      </c>
      <c r="C5" s="75"/>
      <c r="D5" s="15" t="s">
        <v>3</v>
      </c>
      <c r="E5" s="15" t="s">
        <v>3</v>
      </c>
      <c r="F5" s="16" t="s">
        <v>4</v>
      </c>
      <c r="G5" s="16" t="s">
        <v>9</v>
      </c>
      <c r="H5" s="34"/>
      <c r="I5" s="37"/>
      <c r="J5" s="11"/>
      <c r="K5" s="11"/>
      <c r="L5" s="11"/>
      <c r="M5" s="12"/>
    </row>
    <row r="6" spans="1:9" ht="12">
      <c r="A6" s="25">
        <v>1</v>
      </c>
      <c r="B6" s="80" t="s">
        <v>49</v>
      </c>
      <c r="C6" s="80" t="s">
        <v>50</v>
      </c>
      <c r="D6" s="5">
        <f>+('mod2-a'!D6+'mod2-b'!D6)/2</f>
        <v>14</v>
      </c>
      <c r="E6" s="5">
        <f>+('mod2-a'!E6+'mod2-b'!E6)/2</f>
        <v>11</v>
      </c>
      <c r="F6" s="58">
        <f>+('mod2-a'!F6+'mod2-b'!F6)/2</f>
        <v>15</v>
      </c>
      <c r="G6" s="58">
        <f>+('mod2-a'!G6+'mod2-b'!G6)/2</f>
        <v>15.5</v>
      </c>
      <c r="H6" s="65">
        <f>SUM(D6:G6)/10</f>
        <v>5.55</v>
      </c>
      <c r="I6" s="38">
        <v>6</v>
      </c>
    </row>
    <row r="7" spans="1:9" ht="12">
      <c r="A7" s="25">
        <f>A6+1</f>
        <v>2</v>
      </c>
      <c r="B7" s="25" t="s">
        <v>49</v>
      </c>
      <c r="C7" s="25" t="s">
        <v>50</v>
      </c>
      <c r="D7" s="5">
        <f>+('mod2-a'!D7+'mod2-b'!D7)/2</f>
        <v>16</v>
      </c>
      <c r="E7" s="5">
        <f>+('mod2-a'!E7+'mod2-b'!E7)/2</f>
        <v>17</v>
      </c>
      <c r="F7" s="58">
        <f>+('mod2-a'!F7+'mod2-b'!F7)/2</f>
        <v>24.5</v>
      </c>
      <c r="G7" s="58">
        <f>+('mod2-a'!G7+'mod2-b'!G7)/2</f>
        <v>20</v>
      </c>
      <c r="H7" s="65">
        <f aca="true" t="shared" si="0" ref="H7:H27">SUM(D7:G7)/10</f>
        <v>7.75</v>
      </c>
      <c r="I7" s="38">
        <v>8</v>
      </c>
    </row>
    <row r="8" spans="1:9" ht="12">
      <c r="A8" s="25">
        <f aca="true" t="shared" si="1" ref="A8:A27">A7+1</f>
        <v>3</v>
      </c>
      <c r="B8" s="25" t="s">
        <v>49</v>
      </c>
      <c r="C8" s="25" t="s">
        <v>50</v>
      </c>
      <c r="D8" s="5">
        <f>+('mod2-a'!D8+'mod2-b'!D8)/2</f>
        <v>13</v>
      </c>
      <c r="E8" s="5">
        <f>+('mod2-a'!E8+'mod2-b'!E8)/2</f>
        <v>13</v>
      </c>
      <c r="F8" s="58">
        <f>+('mod2-a'!F8+'mod2-b'!F8)/2</f>
        <v>18</v>
      </c>
      <c r="G8" s="58">
        <f>+('mod2-a'!G8+'mod2-b'!G8)/2</f>
        <v>19.5</v>
      </c>
      <c r="H8" s="65">
        <f t="shared" si="0"/>
        <v>6.35</v>
      </c>
      <c r="I8" s="38">
        <v>6</v>
      </c>
    </row>
    <row r="9" spans="1:9" ht="12">
      <c r="A9" s="25">
        <f t="shared" si="1"/>
        <v>4</v>
      </c>
      <c r="B9" s="25" t="s">
        <v>49</v>
      </c>
      <c r="C9" s="25" t="s">
        <v>50</v>
      </c>
      <c r="D9" s="5">
        <f>+('mod2-a'!D9+'mod2-b'!D9)/2</f>
        <v>13</v>
      </c>
      <c r="E9" s="5">
        <f>+('mod2-a'!E9+'mod2-b'!E9)/2</f>
        <v>13</v>
      </c>
      <c r="F9" s="58">
        <f>+('mod2-a'!F9+'mod2-b'!F9)/2</f>
        <v>18</v>
      </c>
      <c r="G9" s="58">
        <f>+('mod2-a'!G9+'mod2-b'!G9)/2</f>
        <v>19</v>
      </c>
      <c r="H9" s="65">
        <f t="shared" si="0"/>
        <v>6.3</v>
      </c>
      <c r="I9" s="38">
        <v>6</v>
      </c>
    </row>
    <row r="10" spans="1:9" ht="12">
      <c r="A10" s="25">
        <f t="shared" si="1"/>
        <v>5</v>
      </c>
      <c r="B10" s="25" t="s">
        <v>49</v>
      </c>
      <c r="C10" s="25" t="s">
        <v>50</v>
      </c>
      <c r="D10" s="5">
        <f>+('mod2-a'!D10+'mod2-b'!D10)/2</f>
        <v>12</v>
      </c>
      <c r="E10" s="5">
        <f>+('mod2-a'!E10+'mod2-b'!E10)/2</f>
        <v>13</v>
      </c>
      <c r="F10" s="58">
        <f>+('mod2-a'!F10+'mod2-b'!F10)/2</f>
        <v>16.5</v>
      </c>
      <c r="G10" s="58">
        <f>+('mod2-a'!G10+'mod2-b'!G10)/2</f>
        <v>19</v>
      </c>
      <c r="H10" s="65">
        <f t="shared" si="0"/>
        <v>6.05</v>
      </c>
      <c r="I10" s="38">
        <v>6</v>
      </c>
    </row>
    <row r="11" spans="1:9" ht="12">
      <c r="A11" s="25">
        <f t="shared" si="1"/>
        <v>6</v>
      </c>
      <c r="B11" s="25" t="s">
        <v>49</v>
      </c>
      <c r="C11" s="25" t="s">
        <v>50</v>
      </c>
      <c r="D11" s="5">
        <f>+('mod2-a'!D11+'mod2-b'!D11)/2</f>
        <v>13</v>
      </c>
      <c r="E11" s="5">
        <f>+('mod2-a'!E11+'mod2-b'!E11)/2</f>
        <v>14</v>
      </c>
      <c r="F11" s="58">
        <f>+('mod2-a'!F11+'mod2-b'!F11)/2</f>
        <v>16.5</v>
      </c>
      <c r="G11" s="58">
        <f>+('mod2-a'!G11+'mod2-b'!G11)/2</f>
        <v>16</v>
      </c>
      <c r="H11" s="65">
        <f t="shared" si="0"/>
        <v>5.95</v>
      </c>
      <c r="I11" s="38">
        <v>6</v>
      </c>
    </row>
    <row r="12" spans="1:9" ht="12">
      <c r="A12" s="25">
        <f t="shared" si="1"/>
        <v>7</v>
      </c>
      <c r="B12" s="25" t="s">
        <v>49</v>
      </c>
      <c r="C12" s="25" t="s">
        <v>50</v>
      </c>
      <c r="D12" s="5">
        <f>+('mod2-a'!D12+'mod2-b'!D12)/2</f>
        <v>13</v>
      </c>
      <c r="E12" s="5">
        <f>+('mod2-a'!E12+'mod2-b'!E12)/2</f>
        <v>16</v>
      </c>
      <c r="F12" s="58">
        <f>+('mod2-a'!F12+'mod2-b'!F12)/2</f>
        <v>21.5</v>
      </c>
      <c r="G12" s="58">
        <f>+('mod2-a'!G12+'mod2-b'!G12)/2</f>
        <v>23.5</v>
      </c>
      <c r="H12" s="65">
        <f t="shared" si="0"/>
        <v>7.4</v>
      </c>
      <c r="I12" s="38">
        <v>7</v>
      </c>
    </row>
    <row r="13" spans="1:9" ht="12">
      <c r="A13" s="25">
        <f t="shared" si="1"/>
        <v>8</v>
      </c>
      <c r="B13" s="25" t="s">
        <v>49</v>
      </c>
      <c r="C13" s="25" t="s">
        <v>50</v>
      </c>
      <c r="D13" s="5">
        <f>+('mod2-a'!D13+'mod2-b'!D13)/2</f>
        <v>13</v>
      </c>
      <c r="E13" s="5">
        <f>+('mod2-a'!E13+'mod2-b'!E13)/2</f>
        <v>14</v>
      </c>
      <c r="F13" s="58">
        <f>+('mod2-a'!F13+'mod2-b'!F13)/2</f>
        <v>18</v>
      </c>
      <c r="G13" s="58">
        <f>+('mod2-a'!G13+'mod2-b'!G13)/2</f>
        <v>19</v>
      </c>
      <c r="H13" s="65">
        <f t="shared" si="0"/>
        <v>6.4</v>
      </c>
      <c r="I13" s="38">
        <v>6</v>
      </c>
    </row>
    <row r="14" spans="1:9" ht="12">
      <c r="A14" s="25">
        <f t="shared" si="1"/>
        <v>9</v>
      </c>
      <c r="B14" s="25" t="s">
        <v>49</v>
      </c>
      <c r="C14" s="25" t="s">
        <v>50</v>
      </c>
      <c r="D14" s="5">
        <f>+('mod2-a'!D14+'mod2-b'!D14)/2</f>
        <v>12</v>
      </c>
      <c r="E14" s="5">
        <f>+('mod2-a'!E14+'mod2-b'!E14)/2</f>
        <v>13</v>
      </c>
      <c r="F14" s="58">
        <f>+('mod2-a'!F14+'mod2-b'!F14)/2</f>
        <v>16.5</v>
      </c>
      <c r="G14" s="58">
        <f>+('mod2-a'!G14+'mod2-b'!G14)/2</f>
        <v>18</v>
      </c>
      <c r="H14" s="65">
        <f t="shared" si="0"/>
        <v>5.95</v>
      </c>
      <c r="I14" s="38">
        <v>6</v>
      </c>
    </row>
    <row r="15" spans="1:9" ht="12">
      <c r="A15" s="25">
        <f t="shared" si="1"/>
        <v>10</v>
      </c>
      <c r="B15" s="25" t="s">
        <v>49</v>
      </c>
      <c r="C15" s="25" t="s">
        <v>50</v>
      </c>
      <c r="D15" s="5">
        <f>+('mod2-a'!D15+'mod2-b'!D15)/2</f>
        <v>15</v>
      </c>
      <c r="E15" s="5">
        <f>+('mod2-a'!E15+'mod2-b'!E15)/2</f>
        <v>12</v>
      </c>
      <c r="F15" s="58">
        <f>+('mod2-a'!F15+'mod2-b'!F15)/2</f>
        <v>16.5</v>
      </c>
      <c r="G15" s="58">
        <f>+('mod2-a'!G15+'mod2-b'!G15)/2</f>
        <v>18</v>
      </c>
      <c r="H15" s="65">
        <f t="shared" si="0"/>
        <v>6.15</v>
      </c>
      <c r="I15" s="38">
        <v>6</v>
      </c>
    </row>
    <row r="16" spans="1:9" ht="12">
      <c r="A16" s="25">
        <f t="shared" si="1"/>
        <v>11</v>
      </c>
      <c r="B16" s="25" t="s">
        <v>49</v>
      </c>
      <c r="C16" s="25" t="s">
        <v>50</v>
      </c>
      <c r="D16" s="5">
        <f>+('mod2-a'!D16+'mod2-b'!D16)/2</f>
        <v>13</v>
      </c>
      <c r="E16" s="5">
        <f>+('mod2-a'!E16+'mod2-b'!E16)/2</f>
        <v>13</v>
      </c>
      <c r="F16" s="58">
        <f>+('mod2-a'!F16+'mod2-b'!F16)/2</f>
        <v>18</v>
      </c>
      <c r="G16" s="58">
        <f>+('mod2-a'!G16+'mod2-b'!G16)/2</f>
        <v>19</v>
      </c>
      <c r="H16" s="65">
        <f t="shared" si="0"/>
        <v>6.3</v>
      </c>
      <c r="I16" s="38">
        <v>6</v>
      </c>
    </row>
    <row r="17" spans="1:9" ht="12">
      <c r="A17" s="25">
        <f t="shared" si="1"/>
        <v>12</v>
      </c>
      <c r="B17" s="25" t="s">
        <v>49</v>
      </c>
      <c r="C17" s="25" t="s">
        <v>50</v>
      </c>
      <c r="D17" s="5">
        <f>+('mod2-a'!D17+'mod2-b'!D17)/2</f>
        <v>12</v>
      </c>
      <c r="E17" s="5">
        <f>+('mod2-a'!E17+'mod2-b'!E17)/2</f>
        <v>10</v>
      </c>
      <c r="F17" s="58">
        <f>+('mod2-a'!F17+'mod2-b'!F17)/2</f>
        <v>13.5</v>
      </c>
      <c r="G17" s="58">
        <f>+('mod2-a'!G17+'mod2-b'!G17)/2</f>
        <v>16.5</v>
      </c>
      <c r="H17" s="65">
        <f t="shared" si="0"/>
        <v>5.2</v>
      </c>
      <c r="I17" s="38">
        <v>5</v>
      </c>
    </row>
    <row r="18" spans="1:9" ht="12">
      <c r="A18" s="25">
        <f t="shared" si="1"/>
        <v>13</v>
      </c>
      <c r="B18" s="25" t="s">
        <v>49</v>
      </c>
      <c r="C18" s="25" t="s">
        <v>50</v>
      </c>
      <c r="D18" s="5">
        <f>+('mod2-a'!D18+'mod2-b'!D18)/2</f>
        <v>15</v>
      </c>
      <c r="E18" s="5">
        <f>+('mod2-a'!E18+'mod2-b'!E18)/2</f>
        <v>17</v>
      </c>
      <c r="F18" s="58">
        <f>+('mod2-a'!F18+'mod2-b'!F18)/2</f>
        <v>25</v>
      </c>
      <c r="G18" s="58">
        <f>+('mod2-a'!G18+'mod2-b'!G18)/2</f>
        <v>30</v>
      </c>
      <c r="H18" s="65">
        <f t="shared" si="0"/>
        <v>8.7</v>
      </c>
      <c r="I18" s="38">
        <v>9</v>
      </c>
    </row>
    <row r="19" spans="1:9" ht="12">
      <c r="A19" s="25">
        <f t="shared" si="1"/>
        <v>14</v>
      </c>
      <c r="B19" s="25" t="s">
        <v>49</v>
      </c>
      <c r="C19" s="25" t="s">
        <v>50</v>
      </c>
      <c r="D19" s="5">
        <f>+('mod2-a'!D19+'mod2-b'!D19)/2</f>
        <v>9</v>
      </c>
      <c r="E19" s="5">
        <f>+('mod2-a'!E19+'mod2-b'!E19)/2</f>
        <v>15</v>
      </c>
      <c r="F19" s="58">
        <f>+('mod2-a'!F19+'mod2-b'!F19)/2</f>
        <v>19.5</v>
      </c>
      <c r="G19" s="58">
        <f>+('mod2-a'!G19+'mod2-b'!G19)/2</f>
        <v>16.5</v>
      </c>
      <c r="H19" s="65">
        <f t="shared" si="0"/>
        <v>6</v>
      </c>
      <c r="I19" s="38">
        <v>6</v>
      </c>
    </row>
    <row r="20" spans="1:9" ht="12">
      <c r="A20" s="25">
        <f t="shared" si="1"/>
        <v>15</v>
      </c>
      <c r="B20" s="25" t="s">
        <v>49</v>
      </c>
      <c r="C20" s="25" t="s">
        <v>50</v>
      </c>
      <c r="D20" s="5">
        <f>+('mod2-a'!D20+'mod2-b'!D20)/2</f>
        <v>14</v>
      </c>
      <c r="E20" s="5">
        <f>+('mod2-a'!E20+'mod2-b'!E20)/2</f>
        <v>16</v>
      </c>
      <c r="F20" s="58">
        <f>+('mod2-a'!F20+'mod2-b'!F20)/2</f>
        <v>19.5</v>
      </c>
      <c r="G20" s="58">
        <f>+('mod2-a'!G20+'mod2-b'!G20)/2</f>
        <v>19.5</v>
      </c>
      <c r="H20" s="65">
        <f t="shared" si="0"/>
        <v>6.9</v>
      </c>
      <c r="I20" s="38">
        <v>7</v>
      </c>
    </row>
    <row r="21" spans="1:9" ht="12">
      <c r="A21" s="25">
        <f t="shared" si="1"/>
        <v>16</v>
      </c>
      <c r="B21" s="25" t="s">
        <v>49</v>
      </c>
      <c r="C21" s="25" t="s">
        <v>50</v>
      </c>
      <c r="D21" s="5">
        <f>+('mod2-a'!D21+'mod2-b'!D21)/2</f>
        <v>14</v>
      </c>
      <c r="E21" s="5">
        <f>+('mod2-a'!E21+'mod2-b'!E21)/2</f>
        <v>15</v>
      </c>
      <c r="F21" s="58">
        <f>+('mod2-a'!F21+'mod2-b'!F21)/2</f>
        <v>23</v>
      </c>
      <c r="G21" s="58">
        <f>+('mod2-a'!G21+'mod2-b'!G21)/2</f>
        <v>19.5</v>
      </c>
      <c r="H21" s="65">
        <f t="shared" si="0"/>
        <v>7.15</v>
      </c>
      <c r="I21" s="38">
        <v>7</v>
      </c>
    </row>
    <row r="22" spans="1:9" ht="12">
      <c r="A22" s="25">
        <f t="shared" si="1"/>
        <v>17</v>
      </c>
      <c r="B22" s="25" t="s">
        <v>49</v>
      </c>
      <c r="C22" s="25" t="s">
        <v>50</v>
      </c>
      <c r="D22" s="5">
        <f>+('mod2-a'!D22+'mod2-b'!D22)/2</f>
        <v>14</v>
      </c>
      <c r="E22" s="5">
        <f>+('mod2-a'!E22+'mod2-b'!E22)/2</f>
        <v>14</v>
      </c>
      <c r="F22" s="58">
        <f>+('mod2-a'!F22+'mod2-b'!F22)/2</f>
        <v>20.5</v>
      </c>
      <c r="G22" s="58">
        <f>+('mod2-a'!G22+'mod2-b'!G22)/2</f>
        <v>21</v>
      </c>
      <c r="H22" s="65">
        <f t="shared" si="0"/>
        <v>6.95</v>
      </c>
      <c r="I22" s="38">
        <v>7</v>
      </c>
    </row>
    <row r="23" spans="1:9" ht="12">
      <c r="A23" s="25">
        <f t="shared" si="1"/>
        <v>18</v>
      </c>
      <c r="B23" s="25" t="s">
        <v>49</v>
      </c>
      <c r="C23" s="25" t="s">
        <v>50</v>
      </c>
      <c r="D23" s="5">
        <f>+('mod2-a'!D23+'mod2-b'!D23)/2</f>
        <v>14</v>
      </c>
      <c r="E23" s="5">
        <f>+('mod2-a'!E23+'mod2-b'!E23)/2</f>
        <v>15</v>
      </c>
      <c r="F23" s="58">
        <f>+('mod2-a'!F23+'mod2-b'!F23)/2</f>
        <v>19.5</v>
      </c>
      <c r="G23" s="58">
        <f>+('mod2-a'!G23+'mod2-b'!G23)/2</f>
        <v>22.5</v>
      </c>
      <c r="H23" s="65">
        <f t="shared" si="0"/>
        <v>7.1</v>
      </c>
      <c r="I23" s="38">
        <v>7</v>
      </c>
    </row>
    <row r="24" spans="1:9" ht="12">
      <c r="A24" s="25">
        <f t="shared" si="1"/>
        <v>19</v>
      </c>
      <c r="B24" s="25" t="s">
        <v>49</v>
      </c>
      <c r="C24" s="25" t="s">
        <v>50</v>
      </c>
      <c r="D24" s="5">
        <f>+('mod2-a'!D24+'mod2-b'!D24)/2</f>
        <v>7</v>
      </c>
      <c r="E24" s="5">
        <f>+('mod2-a'!E24+'mod2-b'!E24)/2</f>
        <v>12</v>
      </c>
      <c r="F24" s="58">
        <f>+('mod2-a'!F24+'mod2-b'!F24)/2</f>
        <v>18</v>
      </c>
      <c r="G24" s="58">
        <f>+('mod2-a'!G24+'mod2-b'!G24)/2</f>
        <v>20</v>
      </c>
      <c r="H24" s="65">
        <f t="shared" si="0"/>
        <v>5.7</v>
      </c>
      <c r="I24" s="38">
        <v>6</v>
      </c>
    </row>
    <row r="25" spans="1:9" ht="12">
      <c r="A25" s="25">
        <f t="shared" si="1"/>
        <v>20</v>
      </c>
      <c r="B25" s="25" t="s">
        <v>49</v>
      </c>
      <c r="C25" s="25" t="s">
        <v>50</v>
      </c>
      <c r="D25" s="5">
        <f>+('mod2-a'!D25+'mod2-b'!D25)/2</f>
        <v>5</v>
      </c>
      <c r="E25" s="5">
        <f>+('mod2-a'!E25+'mod2-b'!E25)/2</f>
        <v>12</v>
      </c>
      <c r="F25" s="58">
        <f>+('mod2-a'!F25+'mod2-b'!F25)/2</f>
        <v>13.5</v>
      </c>
      <c r="G25" s="58">
        <f>+('mod2-a'!G25+'mod2-b'!G25)/2</f>
        <v>17.5</v>
      </c>
      <c r="H25" s="65">
        <f t="shared" si="0"/>
        <v>4.8</v>
      </c>
      <c r="I25" s="38">
        <v>5</v>
      </c>
    </row>
    <row r="26" spans="1:9" ht="12">
      <c r="A26" s="25">
        <f t="shared" si="1"/>
        <v>21</v>
      </c>
      <c r="B26" s="25" t="s">
        <v>49</v>
      </c>
      <c r="C26" s="25" t="s">
        <v>50</v>
      </c>
      <c r="D26" s="5">
        <f>+('mod2-a'!D26+'mod2-b'!D26)/2</f>
        <v>14</v>
      </c>
      <c r="E26" s="5">
        <f>+('mod2-a'!E26+'mod2-b'!E26)/2</f>
        <v>15</v>
      </c>
      <c r="F26" s="58">
        <f>+('mod2-a'!F26+'mod2-b'!F26)/2</f>
        <v>20</v>
      </c>
      <c r="G26" s="58">
        <f>+('mod2-a'!G26+'mod2-b'!G26)/2</f>
        <v>16</v>
      </c>
      <c r="H26" s="65">
        <f t="shared" si="0"/>
        <v>6.5</v>
      </c>
      <c r="I26" s="38">
        <v>7</v>
      </c>
    </row>
    <row r="27" spans="1:9" ht="12">
      <c r="A27" s="25">
        <f t="shared" si="1"/>
        <v>22</v>
      </c>
      <c r="B27" s="25" t="s">
        <v>49</v>
      </c>
      <c r="C27" s="25" t="s">
        <v>50</v>
      </c>
      <c r="D27" s="5">
        <f>+('mod2-a'!D27+'mod2-b'!D27)/2</f>
        <v>14</v>
      </c>
      <c r="E27" s="5">
        <f>+('mod2-a'!E27+'mod2-b'!E27)/2</f>
        <v>14</v>
      </c>
      <c r="F27" s="58">
        <f>+('mod2-a'!F27+'mod2-b'!F27)/2</f>
        <v>16.5</v>
      </c>
      <c r="G27" s="58">
        <f>+('mod2-a'!G27+'mod2-b'!G27)/2</f>
        <v>18</v>
      </c>
      <c r="H27" s="65">
        <f t="shared" si="0"/>
        <v>6.25</v>
      </c>
      <c r="I27" s="38">
        <v>6</v>
      </c>
    </row>
    <row r="28" spans="1:9" ht="13.5" customHeight="1" thickBot="1">
      <c r="A28" s="22"/>
      <c r="B28" s="23" t="s">
        <v>0</v>
      </c>
      <c r="C28" s="24"/>
      <c r="D28" s="18">
        <f aca="true" t="shared" si="2" ref="D28:I28">SUM(D6:D27)/22</f>
        <v>12.681818181818182</v>
      </c>
      <c r="E28" s="18">
        <f t="shared" si="2"/>
        <v>13.818181818181818</v>
      </c>
      <c r="F28" s="18">
        <f t="shared" si="2"/>
        <v>18.522727272727273</v>
      </c>
      <c r="G28" s="18">
        <f t="shared" si="2"/>
        <v>19.25</v>
      </c>
      <c r="H28" s="35">
        <f t="shared" si="2"/>
        <v>6.427272727272729</v>
      </c>
      <c r="I28" s="18">
        <f t="shared" si="2"/>
        <v>6.409090909090909</v>
      </c>
    </row>
    <row r="29" spans="1:8" ht="13.5" customHeight="1">
      <c r="A29" s="2"/>
      <c r="B29" s="2" t="s">
        <v>5</v>
      </c>
      <c r="C29" s="2"/>
      <c r="D29" s="4">
        <f>+D28/20*10</f>
        <v>6.34090909090909</v>
      </c>
      <c r="E29" s="4">
        <f>+E28/20*10</f>
        <v>6.909090909090909</v>
      </c>
      <c r="F29" s="4">
        <f>+F28/30*10</f>
        <v>6.174242424242424</v>
      </c>
      <c r="G29" s="4">
        <f>+G28/30*10</f>
        <v>6.416666666666667</v>
      </c>
      <c r="H29" s="4"/>
    </row>
    <row r="30" spans="1:8" ht="13.5" customHeight="1">
      <c r="A30" s="2"/>
      <c r="B30" s="2"/>
      <c r="C30" s="2"/>
      <c r="D30" s="4"/>
      <c r="E30" s="4"/>
      <c r="F30" s="4"/>
      <c r="G30" s="4"/>
      <c r="H30" s="4"/>
    </row>
    <row r="31" spans="1:8" ht="13.5" customHeight="1">
      <c r="A31" s="2"/>
      <c r="B31" s="2"/>
      <c r="C31" s="2"/>
      <c r="D31" s="4"/>
      <c r="E31" s="4"/>
      <c r="F31" s="4"/>
      <c r="G31" s="4"/>
      <c r="H31" s="4"/>
    </row>
    <row r="32" spans="1:8" ht="13.5" customHeight="1">
      <c r="A32" s="2"/>
      <c r="B32" s="2"/>
      <c r="C32" s="2"/>
      <c r="D32" s="4"/>
      <c r="E32" s="4"/>
      <c r="F32" s="4"/>
      <c r="G32" s="4"/>
      <c r="H32" s="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4">
      <selection activeCell="B3" sqref="B3"/>
    </sheetView>
  </sheetViews>
  <sheetFormatPr defaultColWidth="9.00390625" defaultRowHeight="12"/>
  <cols>
    <col min="1" max="1" width="3.75390625" style="0" customWidth="1"/>
    <col min="2" max="2" width="11.375" style="0" customWidth="1"/>
    <col min="3" max="3" width="10.75390625" style="0" customWidth="1"/>
    <col min="4" max="4" width="12.125" style="0" customWidth="1"/>
    <col min="5" max="5" width="9.00390625" style="0" customWidth="1"/>
    <col min="6" max="6" width="12.25390625" style="0" customWidth="1"/>
    <col min="7" max="7" width="7.25390625" style="0" customWidth="1"/>
    <col min="8" max="8" width="6.875" style="0" customWidth="1"/>
    <col min="9" max="16384" width="11.375" style="0" customWidth="1"/>
  </cols>
  <sheetData>
    <row r="1" spans="1:8" ht="18" customHeight="1">
      <c r="A1" s="3"/>
      <c r="B1" s="3" t="s">
        <v>52</v>
      </c>
      <c r="C1" s="3"/>
      <c r="D1" s="19" t="s">
        <v>55</v>
      </c>
      <c r="H1" s="6"/>
    </row>
    <row r="2" spans="1:8" ht="12">
      <c r="A2" s="1"/>
      <c r="B2" s="72" t="s">
        <v>40</v>
      </c>
      <c r="C2" s="8"/>
      <c r="D2" s="1"/>
      <c r="E2" s="1"/>
      <c r="F2" s="1"/>
      <c r="G2" s="1"/>
      <c r="H2" s="1"/>
    </row>
    <row r="3" spans="1:8" ht="132.75" customHeight="1">
      <c r="A3" s="1"/>
      <c r="B3" s="74" t="s">
        <v>58</v>
      </c>
      <c r="C3" s="13"/>
      <c r="D3" s="40" t="s">
        <v>21</v>
      </c>
      <c r="E3" s="40" t="s">
        <v>22</v>
      </c>
      <c r="F3" s="40" t="s">
        <v>23</v>
      </c>
      <c r="G3" s="30" t="s">
        <v>24</v>
      </c>
      <c r="H3" s="10" t="s">
        <v>7</v>
      </c>
    </row>
    <row r="4" spans="1:8" ht="12">
      <c r="A4" s="1"/>
      <c r="B4" s="78" t="s">
        <v>46</v>
      </c>
      <c r="C4" s="79"/>
      <c r="D4" s="7">
        <v>0.2</v>
      </c>
      <c r="E4" s="7">
        <v>0.3</v>
      </c>
      <c r="F4" s="7">
        <v>0.3</v>
      </c>
      <c r="G4" s="7">
        <v>0.2</v>
      </c>
      <c r="H4" s="14" t="s">
        <v>2</v>
      </c>
    </row>
    <row r="5" spans="1:13" ht="12">
      <c r="A5" s="1"/>
      <c r="B5" s="76" t="s">
        <v>48</v>
      </c>
      <c r="C5" s="75"/>
      <c r="D5" s="15" t="s">
        <v>3</v>
      </c>
      <c r="E5" s="15" t="s">
        <v>4</v>
      </c>
      <c r="F5" s="16" t="s">
        <v>4</v>
      </c>
      <c r="G5" s="16" t="s">
        <v>25</v>
      </c>
      <c r="H5" s="1"/>
      <c r="I5" s="11"/>
      <c r="J5" s="11"/>
      <c r="K5" s="11"/>
      <c r="L5" s="11"/>
      <c r="M5" s="12"/>
    </row>
    <row r="6" spans="1:8" ht="12">
      <c r="A6" s="25">
        <v>1</v>
      </c>
      <c r="B6" s="80" t="s">
        <v>49</v>
      </c>
      <c r="C6" s="80" t="s">
        <v>50</v>
      </c>
      <c r="D6" s="5">
        <v>13</v>
      </c>
      <c r="E6" s="5">
        <v>18</v>
      </c>
      <c r="F6" s="5">
        <v>20</v>
      </c>
      <c r="G6" s="5">
        <v>14</v>
      </c>
      <c r="H6" s="17">
        <f>SUM(D6:G6)/10</f>
        <v>6.5</v>
      </c>
    </row>
    <row r="7" spans="1:8" ht="12">
      <c r="A7" s="25">
        <f>A6+1</f>
        <v>2</v>
      </c>
      <c r="B7" s="25" t="s">
        <v>49</v>
      </c>
      <c r="C7" s="25" t="s">
        <v>50</v>
      </c>
      <c r="D7" s="1">
        <v>18</v>
      </c>
      <c r="E7" s="1">
        <v>24</v>
      </c>
      <c r="F7" s="1">
        <v>27</v>
      </c>
      <c r="G7" s="1">
        <v>18</v>
      </c>
      <c r="H7" s="17">
        <f aca="true" t="shared" si="0" ref="H7:H27">SUM(D7:G7)/10</f>
        <v>8.7</v>
      </c>
    </row>
    <row r="8" spans="1:8" ht="12">
      <c r="A8" s="25">
        <f aca="true" t="shared" si="1" ref="A8:A27">A7+1</f>
        <v>3</v>
      </c>
      <c r="B8" s="25" t="s">
        <v>49</v>
      </c>
      <c r="C8" s="25" t="s">
        <v>50</v>
      </c>
      <c r="D8" s="1">
        <v>12</v>
      </c>
      <c r="E8" s="1">
        <v>15</v>
      </c>
      <c r="F8" s="1">
        <v>15</v>
      </c>
      <c r="G8" s="1">
        <v>16</v>
      </c>
      <c r="H8" s="17">
        <f t="shared" si="0"/>
        <v>5.8</v>
      </c>
    </row>
    <row r="9" spans="1:8" ht="12">
      <c r="A9" s="25">
        <f t="shared" si="1"/>
        <v>4</v>
      </c>
      <c r="B9" s="25" t="s">
        <v>49</v>
      </c>
      <c r="C9" s="25" t="s">
        <v>50</v>
      </c>
      <c r="D9" s="5">
        <v>14</v>
      </c>
      <c r="E9" s="5">
        <v>17</v>
      </c>
      <c r="F9" s="5">
        <v>17</v>
      </c>
      <c r="G9" s="5">
        <v>16</v>
      </c>
      <c r="H9" s="17">
        <f t="shared" si="0"/>
        <v>6.4</v>
      </c>
    </row>
    <row r="10" spans="1:8" ht="12">
      <c r="A10" s="25">
        <f t="shared" si="1"/>
        <v>5</v>
      </c>
      <c r="B10" s="25" t="s">
        <v>49</v>
      </c>
      <c r="C10" s="25" t="s">
        <v>50</v>
      </c>
      <c r="D10" s="1">
        <v>12</v>
      </c>
      <c r="E10" s="1">
        <v>18</v>
      </c>
      <c r="F10" s="1">
        <v>14</v>
      </c>
      <c r="G10" s="1">
        <v>16</v>
      </c>
      <c r="H10" s="17">
        <f t="shared" si="0"/>
        <v>6</v>
      </c>
    </row>
    <row r="11" spans="1:8" ht="12">
      <c r="A11" s="25">
        <f t="shared" si="1"/>
        <v>6</v>
      </c>
      <c r="B11" s="25" t="s">
        <v>49</v>
      </c>
      <c r="C11" s="25" t="s">
        <v>50</v>
      </c>
      <c r="D11" s="1">
        <v>14</v>
      </c>
      <c r="E11" s="1">
        <v>21</v>
      </c>
      <c r="F11" s="1">
        <v>21</v>
      </c>
      <c r="G11" s="31">
        <v>16</v>
      </c>
      <c r="H11" s="17">
        <f t="shared" si="0"/>
        <v>7.2</v>
      </c>
    </row>
    <row r="12" spans="1:8" ht="12">
      <c r="A12" s="25">
        <f t="shared" si="1"/>
        <v>7</v>
      </c>
      <c r="B12" s="25" t="s">
        <v>49</v>
      </c>
      <c r="C12" s="25" t="s">
        <v>50</v>
      </c>
      <c r="D12" s="1">
        <v>14</v>
      </c>
      <c r="E12" s="1">
        <v>21</v>
      </c>
      <c r="F12" s="1">
        <v>21</v>
      </c>
      <c r="G12" s="1">
        <v>16</v>
      </c>
      <c r="H12" s="17">
        <f t="shared" si="0"/>
        <v>7.2</v>
      </c>
    </row>
    <row r="13" spans="1:8" ht="12">
      <c r="A13" s="25">
        <f t="shared" si="1"/>
        <v>8</v>
      </c>
      <c r="B13" s="25" t="s">
        <v>49</v>
      </c>
      <c r="C13" s="25" t="s">
        <v>50</v>
      </c>
      <c r="D13" s="1">
        <v>12</v>
      </c>
      <c r="E13" s="1">
        <v>15</v>
      </c>
      <c r="F13" s="1">
        <v>15</v>
      </c>
      <c r="G13" s="1">
        <v>16</v>
      </c>
      <c r="H13" s="17">
        <f t="shared" si="0"/>
        <v>5.8</v>
      </c>
    </row>
    <row r="14" spans="1:8" ht="12">
      <c r="A14" s="25">
        <f t="shared" si="1"/>
        <v>9</v>
      </c>
      <c r="B14" s="25" t="s">
        <v>49</v>
      </c>
      <c r="C14" s="25" t="s">
        <v>50</v>
      </c>
      <c r="D14" s="1">
        <v>12</v>
      </c>
      <c r="E14" s="1">
        <v>18</v>
      </c>
      <c r="F14" s="1">
        <v>15</v>
      </c>
      <c r="G14" s="1">
        <v>16</v>
      </c>
      <c r="H14" s="17">
        <f t="shared" si="0"/>
        <v>6.1</v>
      </c>
    </row>
    <row r="15" spans="1:8" ht="12">
      <c r="A15" s="25">
        <f t="shared" si="1"/>
        <v>10</v>
      </c>
      <c r="B15" s="25" t="s">
        <v>49</v>
      </c>
      <c r="C15" s="25" t="s">
        <v>50</v>
      </c>
      <c r="D15" s="1">
        <v>14</v>
      </c>
      <c r="E15" s="1">
        <v>18</v>
      </c>
      <c r="F15" s="1">
        <v>18</v>
      </c>
      <c r="G15" s="1">
        <v>14</v>
      </c>
      <c r="H15" s="17">
        <f t="shared" si="0"/>
        <v>6.4</v>
      </c>
    </row>
    <row r="16" spans="1:8" ht="12">
      <c r="A16" s="25">
        <f t="shared" si="1"/>
        <v>11</v>
      </c>
      <c r="B16" s="25" t="s">
        <v>49</v>
      </c>
      <c r="C16" s="25" t="s">
        <v>50</v>
      </c>
      <c r="D16" s="1">
        <v>14</v>
      </c>
      <c r="E16" s="1">
        <v>22</v>
      </c>
      <c r="F16" s="1">
        <v>24</v>
      </c>
      <c r="G16" s="1">
        <v>16</v>
      </c>
      <c r="H16" s="17">
        <f t="shared" si="0"/>
        <v>7.6</v>
      </c>
    </row>
    <row r="17" spans="1:8" ht="12">
      <c r="A17" s="25">
        <f t="shared" si="1"/>
        <v>12</v>
      </c>
      <c r="B17" s="25" t="s">
        <v>49</v>
      </c>
      <c r="C17" s="25" t="s">
        <v>50</v>
      </c>
      <c r="D17" s="1">
        <v>14</v>
      </c>
      <c r="E17" s="1">
        <v>18</v>
      </c>
      <c r="F17" s="1">
        <v>21</v>
      </c>
      <c r="G17" s="1">
        <v>14</v>
      </c>
      <c r="H17" s="17">
        <f t="shared" si="0"/>
        <v>6.7</v>
      </c>
    </row>
    <row r="18" spans="1:8" ht="12">
      <c r="A18" s="25">
        <f t="shared" si="1"/>
        <v>13</v>
      </c>
      <c r="B18" s="25" t="s">
        <v>49</v>
      </c>
      <c r="C18" s="25" t="s">
        <v>50</v>
      </c>
      <c r="D18" s="5">
        <v>18</v>
      </c>
      <c r="E18" s="5">
        <v>27</v>
      </c>
      <c r="F18" s="5">
        <v>27</v>
      </c>
      <c r="G18" s="5">
        <v>18</v>
      </c>
      <c r="H18" s="17">
        <f t="shared" si="0"/>
        <v>9</v>
      </c>
    </row>
    <row r="19" spans="1:8" ht="12">
      <c r="A19" s="25">
        <f t="shared" si="1"/>
        <v>14</v>
      </c>
      <c r="B19" s="25" t="s">
        <v>49</v>
      </c>
      <c r="C19" s="25" t="s">
        <v>50</v>
      </c>
      <c r="D19" s="5">
        <v>12</v>
      </c>
      <c r="E19" s="5">
        <v>15</v>
      </c>
      <c r="F19" s="5">
        <v>12</v>
      </c>
      <c r="G19" s="5">
        <v>12</v>
      </c>
      <c r="H19" s="17">
        <f t="shared" si="0"/>
        <v>5.1</v>
      </c>
    </row>
    <row r="20" spans="1:8" ht="12">
      <c r="A20" s="25">
        <f t="shared" si="1"/>
        <v>15</v>
      </c>
      <c r="B20" s="25" t="s">
        <v>49</v>
      </c>
      <c r="C20" s="25" t="s">
        <v>50</v>
      </c>
      <c r="D20" s="1">
        <v>18</v>
      </c>
      <c r="E20" s="1">
        <v>24</v>
      </c>
      <c r="F20" s="1">
        <v>24</v>
      </c>
      <c r="G20" s="1">
        <v>18</v>
      </c>
      <c r="H20" s="17">
        <f t="shared" si="0"/>
        <v>8.4</v>
      </c>
    </row>
    <row r="21" spans="1:8" ht="12">
      <c r="A21" s="25">
        <f t="shared" si="1"/>
        <v>16</v>
      </c>
      <c r="B21" s="25" t="s">
        <v>49</v>
      </c>
      <c r="C21" s="25" t="s">
        <v>50</v>
      </c>
      <c r="D21" s="1">
        <v>16</v>
      </c>
      <c r="E21" s="1">
        <v>15</v>
      </c>
      <c r="F21" s="1">
        <v>15</v>
      </c>
      <c r="G21" s="1">
        <v>16</v>
      </c>
      <c r="H21" s="17">
        <f t="shared" si="0"/>
        <v>6.2</v>
      </c>
    </row>
    <row r="22" spans="1:8" ht="12">
      <c r="A22" s="25">
        <f t="shared" si="1"/>
        <v>17</v>
      </c>
      <c r="B22" s="25" t="s">
        <v>49</v>
      </c>
      <c r="C22" s="25" t="s">
        <v>50</v>
      </c>
      <c r="D22" s="1">
        <v>16</v>
      </c>
      <c r="E22" s="1">
        <v>18</v>
      </c>
      <c r="F22" s="1">
        <v>21</v>
      </c>
      <c r="G22" s="31">
        <v>16</v>
      </c>
      <c r="H22" s="17">
        <f t="shared" si="0"/>
        <v>7.1</v>
      </c>
    </row>
    <row r="23" spans="1:8" ht="12">
      <c r="A23" s="25">
        <f t="shared" si="1"/>
        <v>18</v>
      </c>
      <c r="B23" s="25" t="s">
        <v>49</v>
      </c>
      <c r="C23" s="25" t="s">
        <v>50</v>
      </c>
      <c r="D23" s="1">
        <v>18</v>
      </c>
      <c r="E23" s="1">
        <v>24</v>
      </c>
      <c r="F23" s="1">
        <v>27</v>
      </c>
      <c r="G23" s="1">
        <v>18</v>
      </c>
      <c r="H23" s="17">
        <f t="shared" si="0"/>
        <v>8.7</v>
      </c>
    </row>
    <row r="24" spans="1:8" ht="12">
      <c r="A24" s="25">
        <f t="shared" si="1"/>
        <v>19</v>
      </c>
      <c r="B24" s="25" t="s">
        <v>49</v>
      </c>
      <c r="C24" s="25" t="s">
        <v>50</v>
      </c>
      <c r="D24" s="5">
        <v>10</v>
      </c>
      <c r="E24" s="5">
        <v>18</v>
      </c>
      <c r="F24" s="5">
        <v>15</v>
      </c>
      <c r="G24" s="5">
        <v>12</v>
      </c>
      <c r="H24" s="17">
        <f t="shared" si="0"/>
        <v>5.5</v>
      </c>
    </row>
    <row r="25" spans="1:8" ht="12">
      <c r="A25" s="25">
        <f t="shared" si="1"/>
        <v>20</v>
      </c>
      <c r="B25" s="25" t="s">
        <v>49</v>
      </c>
      <c r="C25" s="25" t="s">
        <v>50</v>
      </c>
      <c r="D25" s="1">
        <v>4</v>
      </c>
      <c r="E25" s="1">
        <v>6</v>
      </c>
      <c r="F25" s="1">
        <v>6</v>
      </c>
      <c r="G25" s="1">
        <v>4</v>
      </c>
      <c r="H25" s="17">
        <v>2</v>
      </c>
    </row>
    <row r="26" spans="1:8" ht="12">
      <c r="A26" s="25">
        <f t="shared" si="1"/>
        <v>21</v>
      </c>
      <c r="B26" s="25" t="s">
        <v>49</v>
      </c>
      <c r="C26" s="25" t="s">
        <v>50</v>
      </c>
      <c r="D26" s="1">
        <v>14</v>
      </c>
      <c r="E26" s="1">
        <v>21</v>
      </c>
      <c r="F26" s="1">
        <v>18</v>
      </c>
      <c r="G26" s="1">
        <v>16</v>
      </c>
      <c r="H26" s="17">
        <f t="shared" si="0"/>
        <v>6.9</v>
      </c>
    </row>
    <row r="27" spans="1:8" ht="12">
      <c r="A27" s="25">
        <f t="shared" si="1"/>
        <v>22</v>
      </c>
      <c r="B27" s="25" t="s">
        <v>49</v>
      </c>
      <c r="C27" s="25" t="s">
        <v>50</v>
      </c>
      <c r="D27" s="1">
        <v>16</v>
      </c>
      <c r="E27" s="1">
        <v>24</v>
      </c>
      <c r="F27" s="1">
        <v>24</v>
      </c>
      <c r="G27" s="1">
        <v>16</v>
      </c>
      <c r="H27" s="17">
        <f t="shared" si="0"/>
        <v>8</v>
      </c>
    </row>
    <row r="28" spans="1:8" ht="13.5" customHeight="1" thickBot="1">
      <c r="A28" s="22"/>
      <c r="B28" s="23" t="s">
        <v>0</v>
      </c>
      <c r="C28" s="24"/>
      <c r="D28" s="18"/>
      <c r="E28" s="18"/>
      <c r="F28" s="18"/>
      <c r="G28" s="18"/>
      <c r="H28" s="18">
        <f>SUM(H6:H27)/22</f>
        <v>6.695454545454546</v>
      </c>
    </row>
    <row r="29" spans="1:8" ht="13.5" customHeight="1">
      <c r="A29" s="2"/>
      <c r="B29" s="2"/>
      <c r="C29" s="2"/>
      <c r="D29" s="4"/>
      <c r="E29" s="4"/>
      <c r="F29" s="4"/>
      <c r="G29" s="4"/>
      <c r="H29" s="4"/>
    </row>
    <row r="30" spans="1:8" ht="13.5" customHeight="1">
      <c r="A30" s="2"/>
      <c r="B30" s="2"/>
      <c r="C30" s="2"/>
      <c r="D30" s="4"/>
      <c r="E30" s="4"/>
      <c r="F30" s="4"/>
      <c r="G30" s="4"/>
      <c r="H30" s="4"/>
    </row>
    <row r="31" spans="1:8" ht="13.5" customHeight="1">
      <c r="A31" s="2"/>
      <c r="B31" s="2"/>
      <c r="C31" s="2"/>
      <c r="D31" s="4"/>
      <c r="E31" s="4"/>
      <c r="F31" s="4"/>
      <c r="G31" s="4"/>
      <c r="H31" s="4"/>
    </row>
    <row r="32" spans="1:8" ht="13.5" customHeight="1">
      <c r="A32" s="2"/>
      <c r="B32" s="2"/>
      <c r="C32" s="2"/>
      <c r="D32" s="4"/>
      <c r="E32" s="4"/>
      <c r="F32" s="4"/>
      <c r="G32" s="4"/>
      <c r="H32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4">
      <selection activeCell="B3" sqref="B3"/>
    </sheetView>
  </sheetViews>
  <sheetFormatPr defaultColWidth="9.00390625" defaultRowHeight="12"/>
  <cols>
    <col min="1" max="1" width="3.75390625" style="0" customWidth="1"/>
    <col min="2" max="2" width="11.375" style="0" customWidth="1"/>
    <col min="3" max="3" width="10.75390625" style="0" customWidth="1"/>
    <col min="4" max="4" width="12.125" style="0" customWidth="1"/>
    <col min="5" max="5" width="9.00390625" style="0" customWidth="1"/>
    <col min="6" max="6" width="12.25390625" style="0" customWidth="1"/>
    <col min="7" max="7" width="7.25390625" style="0" customWidth="1"/>
    <col min="8" max="8" width="6.875" style="0" customWidth="1"/>
    <col min="9" max="16384" width="11.375" style="0" customWidth="1"/>
  </cols>
  <sheetData>
    <row r="1" spans="1:8" ht="18" customHeight="1">
      <c r="A1" s="3"/>
      <c r="B1" s="3" t="s">
        <v>52</v>
      </c>
      <c r="C1" s="3"/>
      <c r="D1" s="19" t="s">
        <v>55</v>
      </c>
      <c r="H1" s="6"/>
    </row>
    <row r="2" spans="1:8" ht="12">
      <c r="A2" s="1"/>
      <c r="B2" s="72" t="s">
        <v>41</v>
      </c>
      <c r="C2" s="8"/>
      <c r="D2" s="1"/>
      <c r="E2" s="1"/>
      <c r="F2" s="1"/>
      <c r="G2" s="1"/>
      <c r="H2" s="1"/>
    </row>
    <row r="3" spans="1:8" ht="132.75" customHeight="1">
      <c r="A3" s="1"/>
      <c r="B3" s="74" t="s">
        <v>58</v>
      </c>
      <c r="C3" s="13"/>
      <c r="D3" s="40" t="s">
        <v>21</v>
      </c>
      <c r="E3" s="40" t="s">
        <v>22</v>
      </c>
      <c r="F3" s="40" t="s">
        <v>23</v>
      </c>
      <c r="G3" s="30" t="s">
        <v>24</v>
      </c>
      <c r="H3" s="10" t="s">
        <v>7</v>
      </c>
    </row>
    <row r="4" spans="1:8" ht="12">
      <c r="A4" s="1"/>
      <c r="B4" s="78" t="s">
        <v>46</v>
      </c>
      <c r="C4" s="79"/>
      <c r="D4" s="7">
        <v>0.2</v>
      </c>
      <c r="E4" s="7">
        <v>0.3</v>
      </c>
      <c r="F4" s="7">
        <v>0.3</v>
      </c>
      <c r="G4" s="7">
        <v>0.2</v>
      </c>
      <c r="H4" s="14" t="s">
        <v>2</v>
      </c>
    </row>
    <row r="5" spans="1:13" ht="12">
      <c r="A5" s="1"/>
      <c r="B5" s="76" t="s">
        <v>48</v>
      </c>
      <c r="C5" s="75"/>
      <c r="D5" s="15" t="s">
        <v>3</v>
      </c>
      <c r="E5" s="15" t="s">
        <v>4</v>
      </c>
      <c r="F5" s="16" t="s">
        <v>4</v>
      </c>
      <c r="G5" s="16" t="s">
        <v>25</v>
      </c>
      <c r="H5" s="1"/>
      <c r="I5" s="11"/>
      <c r="J5" s="11"/>
      <c r="K5" s="11"/>
      <c r="L5" s="11"/>
      <c r="M5" s="12"/>
    </row>
    <row r="6" spans="1:8" ht="12">
      <c r="A6" s="25">
        <v>1</v>
      </c>
      <c r="B6" s="80" t="s">
        <v>49</v>
      </c>
      <c r="C6" s="80" t="s">
        <v>50</v>
      </c>
      <c r="D6" s="5">
        <v>12</v>
      </c>
      <c r="E6" s="5">
        <v>15</v>
      </c>
      <c r="F6" s="5">
        <v>18</v>
      </c>
      <c r="G6" s="5">
        <v>14</v>
      </c>
      <c r="H6" s="32">
        <f>SUM(D6:G6)/10</f>
        <v>5.9</v>
      </c>
    </row>
    <row r="7" spans="1:8" ht="12">
      <c r="A7" s="25">
        <f>A6+1</f>
        <v>2</v>
      </c>
      <c r="B7" s="25" t="s">
        <v>49</v>
      </c>
      <c r="C7" s="25" t="s">
        <v>50</v>
      </c>
      <c r="D7" s="1">
        <v>14</v>
      </c>
      <c r="E7" s="1">
        <v>21</v>
      </c>
      <c r="F7" s="1">
        <v>24</v>
      </c>
      <c r="G7" s="1">
        <v>16</v>
      </c>
      <c r="H7" s="32">
        <f aca="true" t="shared" si="0" ref="H7:H27">SUM(D7:G7)/10</f>
        <v>7.5</v>
      </c>
    </row>
    <row r="8" spans="1:8" ht="12">
      <c r="A8" s="25">
        <f aca="true" t="shared" si="1" ref="A8:A27">A7+1</f>
        <v>3</v>
      </c>
      <c r="B8" s="25" t="s">
        <v>49</v>
      </c>
      <c r="C8" s="25" t="s">
        <v>50</v>
      </c>
      <c r="D8" s="1">
        <v>12</v>
      </c>
      <c r="E8" s="1">
        <v>18</v>
      </c>
      <c r="F8" s="1">
        <v>18</v>
      </c>
      <c r="G8" s="1">
        <v>12</v>
      </c>
      <c r="H8" s="32">
        <f t="shared" si="0"/>
        <v>6</v>
      </c>
    </row>
    <row r="9" spans="1:8" ht="12">
      <c r="A9" s="25">
        <f t="shared" si="1"/>
        <v>4</v>
      </c>
      <c r="B9" s="25" t="s">
        <v>49</v>
      </c>
      <c r="C9" s="25" t="s">
        <v>50</v>
      </c>
      <c r="D9" s="1">
        <v>12</v>
      </c>
      <c r="E9" s="1">
        <v>18</v>
      </c>
      <c r="F9" s="1">
        <v>18</v>
      </c>
      <c r="G9" s="1">
        <v>12</v>
      </c>
      <c r="H9" s="32">
        <f t="shared" si="0"/>
        <v>6</v>
      </c>
    </row>
    <row r="10" spans="1:8" ht="12">
      <c r="A10" s="25">
        <f t="shared" si="1"/>
        <v>5</v>
      </c>
      <c r="B10" s="25" t="s">
        <v>49</v>
      </c>
      <c r="C10" s="25" t="s">
        <v>50</v>
      </c>
      <c r="D10" s="1">
        <v>12</v>
      </c>
      <c r="E10" s="1">
        <v>18</v>
      </c>
      <c r="F10" s="1">
        <v>18</v>
      </c>
      <c r="G10" s="1">
        <v>12</v>
      </c>
      <c r="H10" s="32">
        <f t="shared" si="0"/>
        <v>6</v>
      </c>
    </row>
    <row r="11" spans="1:8" ht="12">
      <c r="A11" s="25">
        <f t="shared" si="1"/>
        <v>6</v>
      </c>
      <c r="B11" s="25" t="s">
        <v>49</v>
      </c>
      <c r="C11" s="25" t="s">
        <v>50</v>
      </c>
      <c r="D11" s="1">
        <v>12</v>
      </c>
      <c r="E11" s="1">
        <v>18</v>
      </c>
      <c r="F11" s="1">
        <v>18</v>
      </c>
      <c r="G11" s="1">
        <v>12</v>
      </c>
      <c r="H11" s="32">
        <f t="shared" si="0"/>
        <v>6</v>
      </c>
    </row>
    <row r="12" spans="1:8" ht="12">
      <c r="A12" s="25">
        <f t="shared" si="1"/>
        <v>7</v>
      </c>
      <c r="B12" s="25" t="s">
        <v>49</v>
      </c>
      <c r="C12" s="25" t="s">
        <v>50</v>
      </c>
      <c r="D12" s="1">
        <v>12</v>
      </c>
      <c r="E12" s="1">
        <v>18</v>
      </c>
      <c r="F12" s="1">
        <v>18</v>
      </c>
      <c r="G12" s="1">
        <v>14</v>
      </c>
      <c r="H12" s="32">
        <f t="shared" si="0"/>
        <v>6.2</v>
      </c>
    </row>
    <row r="13" spans="1:8" ht="12">
      <c r="A13" s="25">
        <f t="shared" si="1"/>
        <v>8</v>
      </c>
      <c r="B13" s="25" t="s">
        <v>49</v>
      </c>
      <c r="C13" s="25" t="s">
        <v>50</v>
      </c>
      <c r="D13" s="1">
        <v>12</v>
      </c>
      <c r="E13" s="1">
        <v>18</v>
      </c>
      <c r="F13" s="1">
        <v>18</v>
      </c>
      <c r="G13" s="1">
        <v>12</v>
      </c>
      <c r="H13" s="32">
        <f t="shared" si="0"/>
        <v>6</v>
      </c>
    </row>
    <row r="14" spans="1:8" ht="12">
      <c r="A14" s="25">
        <f t="shared" si="1"/>
        <v>9</v>
      </c>
      <c r="B14" s="25" t="s">
        <v>49</v>
      </c>
      <c r="C14" s="25" t="s">
        <v>50</v>
      </c>
      <c r="D14" s="1">
        <v>12</v>
      </c>
      <c r="E14" s="1">
        <v>18</v>
      </c>
      <c r="F14" s="1">
        <v>18</v>
      </c>
      <c r="G14" s="1">
        <v>14</v>
      </c>
      <c r="H14" s="32">
        <f t="shared" si="0"/>
        <v>6.2</v>
      </c>
    </row>
    <row r="15" spans="1:8" ht="12">
      <c r="A15" s="25">
        <f t="shared" si="1"/>
        <v>10</v>
      </c>
      <c r="B15" s="25" t="s">
        <v>49</v>
      </c>
      <c r="C15" s="25" t="s">
        <v>50</v>
      </c>
      <c r="D15" s="1">
        <v>12</v>
      </c>
      <c r="E15" s="1">
        <v>18</v>
      </c>
      <c r="F15" s="1">
        <v>18</v>
      </c>
      <c r="G15" s="1">
        <v>12</v>
      </c>
      <c r="H15" s="32">
        <f t="shared" si="0"/>
        <v>6</v>
      </c>
    </row>
    <row r="16" spans="1:8" ht="12">
      <c r="A16" s="25">
        <f t="shared" si="1"/>
        <v>11</v>
      </c>
      <c r="B16" s="25" t="s">
        <v>49</v>
      </c>
      <c r="C16" s="25" t="s">
        <v>50</v>
      </c>
      <c r="D16" s="1">
        <v>12</v>
      </c>
      <c r="E16" s="1">
        <v>18</v>
      </c>
      <c r="F16" s="1">
        <v>18</v>
      </c>
      <c r="G16" s="1">
        <v>12</v>
      </c>
      <c r="H16" s="32">
        <f t="shared" si="0"/>
        <v>6</v>
      </c>
    </row>
    <row r="17" spans="1:8" ht="12">
      <c r="A17" s="25">
        <f t="shared" si="1"/>
        <v>12</v>
      </c>
      <c r="B17" s="25" t="s">
        <v>49</v>
      </c>
      <c r="C17" s="25" t="s">
        <v>50</v>
      </c>
      <c r="D17" s="1">
        <v>12</v>
      </c>
      <c r="E17" s="1">
        <v>18</v>
      </c>
      <c r="F17" s="1">
        <v>18</v>
      </c>
      <c r="G17" s="1">
        <v>12</v>
      </c>
      <c r="H17" s="32">
        <f t="shared" si="0"/>
        <v>6</v>
      </c>
    </row>
    <row r="18" spans="1:8" ht="12">
      <c r="A18" s="25">
        <f t="shared" si="1"/>
        <v>13</v>
      </c>
      <c r="B18" s="25" t="s">
        <v>49</v>
      </c>
      <c r="C18" s="25" t="s">
        <v>50</v>
      </c>
      <c r="D18" s="1">
        <v>14</v>
      </c>
      <c r="E18" s="1">
        <v>21</v>
      </c>
      <c r="F18" s="1">
        <v>24</v>
      </c>
      <c r="G18" s="1">
        <v>16</v>
      </c>
      <c r="H18" s="32">
        <f t="shared" si="0"/>
        <v>7.5</v>
      </c>
    </row>
    <row r="19" spans="1:8" ht="12">
      <c r="A19" s="25">
        <f t="shared" si="1"/>
        <v>14</v>
      </c>
      <c r="B19" s="25" t="s">
        <v>49</v>
      </c>
      <c r="C19" s="25" t="s">
        <v>50</v>
      </c>
      <c r="D19" s="1">
        <v>12</v>
      </c>
      <c r="E19" s="1">
        <v>18</v>
      </c>
      <c r="F19" s="1">
        <v>18</v>
      </c>
      <c r="G19" s="1">
        <v>12</v>
      </c>
      <c r="H19" s="32">
        <f t="shared" si="0"/>
        <v>6</v>
      </c>
    </row>
    <row r="20" spans="1:8" ht="12">
      <c r="A20" s="25">
        <f t="shared" si="1"/>
        <v>15</v>
      </c>
      <c r="B20" s="25" t="s">
        <v>49</v>
      </c>
      <c r="C20" s="25" t="s">
        <v>50</v>
      </c>
      <c r="D20" s="1">
        <v>14</v>
      </c>
      <c r="E20" s="1">
        <v>21</v>
      </c>
      <c r="F20" s="1">
        <v>24</v>
      </c>
      <c r="G20" s="1">
        <v>16</v>
      </c>
      <c r="H20" s="32">
        <f t="shared" si="0"/>
        <v>7.5</v>
      </c>
    </row>
    <row r="21" spans="1:8" ht="12">
      <c r="A21" s="25">
        <f t="shared" si="1"/>
        <v>16</v>
      </c>
      <c r="B21" s="25" t="s">
        <v>49</v>
      </c>
      <c r="C21" s="25" t="s">
        <v>50</v>
      </c>
      <c r="D21" s="1">
        <v>12</v>
      </c>
      <c r="E21" s="1">
        <v>20</v>
      </c>
      <c r="F21" s="1">
        <v>21</v>
      </c>
      <c r="G21" s="1">
        <v>14</v>
      </c>
      <c r="H21" s="32">
        <f t="shared" si="0"/>
        <v>6.7</v>
      </c>
    </row>
    <row r="22" spans="1:8" ht="12">
      <c r="A22" s="25">
        <f t="shared" si="1"/>
        <v>17</v>
      </c>
      <c r="B22" s="25" t="s">
        <v>49</v>
      </c>
      <c r="C22" s="25" t="s">
        <v>50</v>
      </c>
      <c r="D22" s="1">
        <v>12</v>
      </c>
      <c r="E22" s="1">
        <v>20</v>
      </c>
      <c r="F22" s="1">
        <v>21</v>
      </c>
      <c r="G22" s="1">
        <v>14</v>
      </c>
      <c r="H22" s="32">
        <f t="shared" si="0"/>
        <v>6.7</v>
      </c>
    </row>
    <row r="23" spans="1:8" ht="12">
      <c r="A23" s="25">
        <f t="shared" si="1"/>
        <v>18</v>
      </c>
      <c r="B23" s="25" t="s">
        <v>49</v>
      </c>
      <c r="C23" s="25" t="s">
        <v>50</v>
      </c>
      <c r="D23" s="1">
        <v>14</v>
      </c>
      <c r="E23" s="1">
        <v>21</v>
      </c>
      <c r="F23" s="1">
        <v>24</v>
      </c>
      <c r="G23" s="1">
        <v>16</v>
      </c>
      <c r="H23" s="32">
        <f t="shared" si="0"/>
        <v>7.5</v>
      </c>
    </row>
    <row r="24" spans="1:8" ht="12">
      <c r="A24" s="25">
        <f t="shared" si="1"/>
        <v>19</v>
      </c>
      <c r="B24" s="25" t="s">
        <v>49</v>
      </c>
      <c r="C24" s="25" t="s">
        <v>50</v>
      </c>
      <c r="D24" s="5">
        <v>4</v>
      </c>
      <c r="E24" s="5">
        <v>6</v>
      </c>
      <c r="F24" s="5">
        <v>6</v>
      </c>
      <c r="G24" s="5">
        <v>4</v>
      </c>
      <c r="H24" s="32">
        <v>2</v>
      </c>
    </row>
    <row r="25" spans="1:8" ht="12">
      <c r="A25" s="25">
        <f t="shared" si="1"/>
        <v>20</v>
      </c>
      <c r="B25" s="25" t="s">
        <v>49</v>
      </c>
      <c r="C25" s="25" t="s">
        <v>50</v>
      </c>
      <c r="D25" s="5">
        <v>4</v>
      </c>
      <c r="E25" s="5">
        <v>6</v>
      </c>
      <c r="F25" s="5">
        <v>6</v>
      </c>
      <c r="G25" s="5">
        <v>4</v>
      </c>
      <c r="H25" s="32">
        <v>2</v>
      </c>
    </row>
    <row r="26" spans="1:8" ht="12">
      <c r="A26" s="25">
        <f t="shared" si="1"/>
        <v>21</v>
      </c>
      <c r="B26" s="25" t="s">
        <v>49</v>
      </c>
      <c r="C26" s="25" t="s">
        <v>50</v>
      </c>
      <c r="D26" s="1">
        <v>12</v>
      </c>
      <c r="E26" s="1">
        <v>20</v>
      </c>
      <c r="F26" s="1">
        <v>21</v>
      </c>
      <c r="G26" s="1">
        <v>14</v>
      </c>
      <c r="H26" s="32">
        <f t="shared" si="0"/>
        <v>6.7</v>
      </c>
    </row>
    <row r="27" spans="1:8" ht="12">
      <c r="A27" s="25">
        <f t="shared" si="1"/>
        <v>22</v>
      </c>
      <c r="B27" s="25" t="s">
        <v>49</v>
      </c>
      <c r="C27" s="25" t="s">
        <v>50</v>
      </c>
      <c r="D27" s="1">
        <v>12</v>
      </c>
      <c r="E27" s="1">
        <v>20</v>
      </c>
      <c r="F27" s="1">
        <v>21</v>
      </c>
      <c r="G27" s="1">
        <v>14</v>
      </c>
      <c r="H27" s="32">
        <f t="shared" si="0"/>
        <v>6.7</v>
      </c>
    </row>
    <row r="28" spans="1:8" ht="13.5" customHeight="1" thickBot="1">
      <c r="A28" s="22"/>
      <c r="B28" s="23" t="s">
        <v>0</v>
      </c>
      <c r="C28" s="24"/>
      <c r="D28" s="18"/>
      <c r="E28" s="18"/>
      <c r="F28" s="18"/>
      <c r="G28" s="18"/>
      <c r="H28" s="66">
        <f>SUM(H6:H27)/22</f>
        <v>6.050000000000001</v>
      </c>
    </row>
    <row r="29" spans="1:8" ht="13.5" customHeight="1">
      <c r="A29" s="2"/>
      <c r="B29" s="2"/>
      <c r="C29" s="2"/>
      <c r="D29" s="4"/>
      <c r="E29" s="4"/>
      <c r="F29" s="4"/>
      <c r="G29" s="4"/>
      <c r="H29" s="4"/>
    </row>
    <row r="30" spans="1:8" ht="13.5" customHeight="1">
      <c r="A30" s="2"/>
      <c r="B30" s="2"/>
      <c r="C30" s="2"/>
      <c r="D30" s="4"/>
      <c r="E30" s="4"/>
      <c r="F30" s="4"/>
      <c r="G30" s="4"/>
      <c r="H30" s="4"/>
    </row>
    <row r="31" spans="1:8" ht="13.5" customHeight="1">
      <c r="A31" s="2"/>
      <c r="B31" s="2"/>
      <c r="C31" s="2"/>
      <c r="D31" s="4"/>
      <c r="E31" s="4"/>
      <c r="F31" s="4"/>
      <c r="G31" s="4"/>
      <c r="H31" s="4"/>
    </row>
    <row r="32" spans="1:8" ht="13.5" customHeight="1">
      <c r="A32" s="2"/>
      <c r="B32" s="2"/>
      <c r="C32" s="2"/>
      <c r="D32" s="4"/>
      <c r="E32" s="4"/>
      <c r="F32" s="4"/>
      <c r="G32" s="4"/>
      <c r="H32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2">
      <selection activeCell="B3" sqref="B3"/>
    </sheetView>
  </sheetViews>
  <sheetFormatPr defaultColWidth="9.00390625" defaultRowHeight="12"/>
  <cols>
    <col min="1" max="1" width="3.75390625" style="0" customWidth="1"/>
    <col min="2" max="2" width="11.375" style="0" customWidth="1"/>
    <col min="3" max="3" width="10.75390625" style="0" customWidth="1"/>
    <col min="4" max="4" width="12.125" style="0" customWidth="1"/>
    <col min="5" max="5" width="9.00390625" style="0" customWidth="1"/>
    <col min="6" max="6" width="11.875" style="0" customWidth="1"/>
    <col min="7" max="7" width="7.25390625" style="0" customWidth="1"/>
    <col min="8" max="8" width="6.875" style="0" customWidth="1"/>
    <col min="9" max="9" width="5.75390625" style="0" customWidth="1"/>
    <col min="10" max="16384" width="11.375" style="0" customWidth="1"/>
  </cols>
  <sheetData>
    <row r="1" spans="1:8" ht="18" customHeight="1">
      <c r="A1" s="3"/>
      <c r="B1" s="3" t="s">
        <v>52</v>
      </c>
      <c r="C1" s="3"/>
      <c r="D1" s="19" t="s">
        <v>56</v>
      </c>
      <c r="H1" s="6"/>
    </row>
    <row r="2" spans="1:9" ht="18">
      <c r="A2" s="1"/>
      <c r="B2" s="41" t="s">
        <v>26</v>
      </c>
      <c r="C2" s="8"/>
      <c r="D2" s="1"/>
      <c r="E2" s="1"/>
      <c r="F2" s="1"/>
      <c r="G2" s="1"/>
      <c r="H2" s="1"/>
      <c r="I2" s="1"/>
    </row>
    <row r="3" spans="1:9" ht="132.75" customHeight="1">
      <c r="A3" s="1"/>
      <c r="B3" s="74" t="s">
        <v>58</v>
      </c>
      <c r="C3" s="13"/>
      <c r="D3" s="40" t="s">
        <v>21</v>
      </c>
      <c r="E3" s="40" t="s">
        <v>22</v>
      </c>
      <c r="F3" s="40" t="s">
        <v>23</v>
      </c>
      <c r="G3" s="30" t="s">
        <v>24</v>
      </c>
      <c r="H3" s="10" t="s">
        <v>17</v>
      </c>
      <c r="I3" s="39" t="s">
        <v>18</v>
      </c>
    </row>
    <row r="4" spans="1:9" ht="12">
      <c r="A4" s="1"/>
      <c r="B4" s="78" t="s">
        <v>46</v>
      </c>
      <c r="C4" s="79"/>
      <c r="D4" s="7">
        <v>0.2</v>
      </c>
      <c r="E4" s="7">
        <v>0.3</v>
      </c>
      <c r="F4" s="7">
        <v>0.3</v>
      </c>
      <c r="G4" s="7">
        <v>0.2</v>
      </c>
      <c r="H4" s="14" t="s">
        <v>2</v>
      </c>
      <c r="I4" s="1"/>
    </row>
    <row r="5" spans="1:14" ht="12">
      <c r="A5" s="1"/>
      <c r="B5" s="76" t="s">
        <v>48</v>
      </c>
      <c r="C5" s="75"/>
      <c r="D5" s="15" t="s">
        <v>3</v>
      </c>
      <c r="E5" s="15" t="s">
        <v>4</v>
      </c>
      <c r="F5" s="16" t="s">
        <v>4</v>
      </c>
      <c r="G5" s="16" t="s">
        <v>25</v>
      </c>
      <c r="H5" s="1"/>
      <c r="I5" s="1"/>
      <c r="J5" s="11"/>
      <c r="K5" s="11"/>
      <c r="L5" s="11"/>
      <c r="M5" s="11"/>
      <c r="N5" s="12"/>
    </row>
    <row r="6" spans="1:9" ht="12.75">
      <c r="A6" s="25">
        <v>1</v>
      </c>
      <c r="B6" s="80" t="s">
        <v>49</v>
      </c>
      <c r="C6" s="80" t="s">
        <v>50</v>
      </c>
      <c r="D6" s="20">
        <f>+('mod3-a'!D6+'mod3-b'!D6)/2</f>
        <v>12.5</v>
      </c>
      <c r="E6" s="20">
        <f>+('mod3-a'!E6+'mod3-b'!E6)/2</f>
        <v>16.5</v>
      </c>
      <c r="F6" s="20">
        <f>+('mod3-a'!F6+'mod3-b'!F6)/2</f>
        <v>19</v>
      </c>
      <c r="G6" s="20">
        <f>+('mod3-a'!G6+'mod3-b'!G6)/2</f>
        <v>14</v>
      </c>
      <c r="H6" s="32">
        <f>SUM(D6:G6)/10</f>
        <v>6.2</v>
      </c>
      <c r="I6" s="26">
        <v>6</v>
      </c>
    </row>
    <row r="7" spans="1:9" ht="12.75">
      <c r="A7" s="25">
        <f>A6+1</f>
        <v>2</v>
      </c>
      <c r="B7" s="25" t="s">
        <v>49</v>
      </c>
      <c r="C7" s="25" t="s">
        <v>50</v>
      </c>
      <c r="D7" s="20">
        <f>+('mod3-a'!D7+'mod3-b'!D7)/2</f>
        <v>16</v>
      </c>
      <c r="E7" s="20">
        <f>+('mod3-a'!E7+'mod3-b'!E7)/2</f>
        <v>22.5</v>
      </c>
      <c r="F7" s="20">
        <f>+('mod3-a'!F7+'mod3-b'!F7)/2</f>
        <v>25.5</v>
      </c>
      <c r="G7" s="20">
        <f>+('mod3-a'!G7+'mod3-b'!G7)/2</f>
        <v>17</v>
      </c>
      <c r="H7" s="32">
        <f aca="true" t="shared" si="0" ref="H7:H27">SUM(D7:G7)/10</f>
        <v>8.1</v>
      </c>
      <c r="I7" s="26">
        <v>8</v>
      </c>
    </row>
    <row r="8" spans="1:9" ht="12.75">
      <c r="A8" s="25">
        <f aca="true" t="shared" si="1" ref="A8:A27">A7+1</f>
        <v>3</v>
      </c>
      <c r="B8" s="25" t="s">
        <v>49</v>
      </c>
      <c r="C8" s="25" t="s">
        <v>50</v>
      </c>
      <c r="D8" s="20">
        <f>+('mod3-a'!D8+'mod3-b'!D8)/2</f>
        <v>12</v>
      </c>
      <c r="E8" s="20">
        <f>+('mod3-a'!E8+'mod3-b'!E8)/2</f>
        <v>16.5</v>
      </c>
      <c r="F8" s="20">
        <f>+('mod3-a'!F8+'mod3-b'!F8)/2</f>
        <v>16.5</v>
      </c>
      <c r="G8" s="20">
        <f>+('mod3-a'!G8+'mod3-b'!G8)/2</f>
        <v>14</v>
      </c>
      <c r="H8" s="32">
        <f t="shared" si="0"/>
        <v>5.9</v>
      </c>
      <c r="I8" s="26">
        <v>6</v>
      </c>
    </row>
    <row r="9" spans="1:9" ht="12.75">
      <c r="A9" s="25">
        <f t="shared" si="1"/>
        <v>4</v>
      </c>
      <c r="B9" s="25" t="s">
        <v>49</v>
      </c>
      <c r="C9" s="25" t="s">
        <v>50</v>
      </c>
      <c r="D9" s="20">
        <f>+('mod3-a'!D9+'mod3-b'!D9)/2</f>
        <v>13</v>
      </c>
      <c r="E9" s="20">
        <f>+('mod3-a'!E9+'mod3-b'!E9)/2</f>
        <v>17.5</v>
      </c>
      <c r="F9" s="20">
        <f>+('mod3-a'!F9+'mod3-b'!F9)/2</f>
        <v>17.5</v>
      </c>
      <c r="G9" s="20">
        <f>+('mod3-a'!G9+'mod3-b'!G9)/2</f>
        <v>14</v>
      </c>
      <c r="H9" s="32">
        <f t="shared" si="0"/>
        <v>6.2</v>
      </c>
      <c r="I9" s="26">
        <v>6</v>
      </c>
    </row>
    <row r="10" spans="1:9" ht="12.75">
      <c r="A10" s="25">
        <f t="shared" si="1"/>
        <v>5</v>
      </c>
      <c r="B10" s="25" t="s">
        <v>49</v>
      </c>
      <c r="C10" s="25" t="s">
        <v>50</v>
      </c>
      <c r="D10" s="20">
        <f>+('mod3-a'!D10+'mod3-b'!D10)/2</f>
        <v>12</v>
      </c>
      <c r="E10" s="20">
        <f>+('mod3-a'!E10+'mod3-b'!E10)/2</f>
        <v>18</v>
      </c>
      <c r="F10" s="20">
        <f>+('mod3-a'!F10+'mod3-b'!F10)/2</f>
        <v>16</v>
      </c>
      <c r="G10" s="20">
        <f>+('mod3-a'!G10+'mod3-b'!G10)/2</f>
        <v>14</v>
      </c>
      <c r="H10" s="32">
        <f t="shared" si="0"/>
        <v>6</v>
      </c>
      <c r="I10" s="26">
        <v>6</v>
      </c>
    </row>
    <row r="11" spans="1:9" ht="12.75">
      <c r="A11" s="25">
        <f t="shared" si="1"/>
        <v>6</v>
      </c>
      <c r="B11" s="25" t="s">
        <v>49</v>
      </c>
      <c r="C11" s="25" t="s">
        <v>50</v>
      </c>
      <c r="D11" s="20">
        <f>+('mod3-a'!D11+'mod3-b'!D11)/2</f>
        <v>13</v>
      </c>
      <c r="E11" s="20">
        <f>+('mod3-a'!E11+'mod3-b'!E11)/2</f>
        <v>19.5</v>
      </c>
      <c r="F11" s="20">
        <f>+('mod3-a'!F11+'mod3-b'!F11)/2</f>
        <v>19.5</v>
      </c>
      <c r="G11" s="20">
        <f>+('mod3-a'!G11+'mod3-b'!G11)/2</f>
        <v>14</v>
      </c>
      <c r="H11" s="32">
        <f t="shared" si="0"/>
        <v>6.6</v>
      </c>
      <c r="I11" s="26">
        <v>7</v>
      </c>
    </row>
    <row r="12" spans="1:9" ht="12.75">
      <c r="A12" s="25">
        <f t="shared" si="1"/>
        <v>7</v>
      </c>
      <c r="B12" s="25" t="s">
        <v>49</v>
      </c>
      <c r="C12" s="25" t="s">
        <v>50</v>
      </c>
      <c r="D12" s="20">
        <f>+('mod3-a'!D12+'mod3-b'!D12)/2</f>
        <v>13</v>
      </c>
      <c r="E12" s="20">
        <f>+('mod3-a'!E12+'mod3-b'!E12)/2</f>
        <v>19.5</v>
      </c>
      <c r="F12" s="20">
        <f>+('mod3-a'!F12+'mod3-b'!F12)/2</f>
        <v>19.5</v>
      </c>
      <c r="G12" s="20">
        <f>+('mod3-a'!G12+'mod3-b'!G12)/2</f>
        <v>15</v>
      </c>
      <c r="H12" s="32">
        <f t="shared" si="0"/>
        <v>6.7</v>
      </c>
      <c r="I12" s="26">
        <v>7</v>
      </c>
    </row>
    <row r="13" spans="1:9" ht="12.75">
      <c r="A13" s="25">
        <f t="shared" si="1"/>
        <v>8</v>
      </c>
      <c r="B13" s="25" t="s">
        <v>49</v>
      </c>
      <c r="C13" s="25" t="s">
        <v>50</v>
      </c>
      <c r="D13" s="20">
        <f>+('mod3-a'!D13+'mod3-b'!D13)/2</f>
        <v>12</v>
      </c>
      <c r="E13" s="20">
        <f>+('mod3-a'!E13+'mod3-b'!E13)/2</f>
        <v>16.5</v>
      </c>
      <c r="F13" s="20">
        <f>+('mod3-a'!F13+'mod3-b'!F13)/2</f>
        <v>16.5</v>
      </c>
      <c r="G13" s="20">
        <f>+('mod3-a'!G13+'mod3-b'!G13)/2</f>
        <v>14</v>
      </c>
      <c r="H13" s="32">
        <f t="shared" si="0"/>
        <v>5.9</v>
      </c>
      <c r="I13" s="26">
        <v>6</v>
      </c>
    </row>
    <row r="14" spans="1:9" ht="12.75">
      <c r="A14" s="25">
        <f t="shared" si="1"/>
        <v>9</v>
      </c>
      <c r="B14" s="25" t="s">
        <v>49</v>
      </c>
      <c r="C14" s="25" t="s">
        <v>50</v>
      </c>
      <c r="D14" s="20">
        <f>+('mod3-a'!D14+'mod3-b'!D14)/2</f>
        <v>12</v>
      </c>
      <c r="E14" s="20">
        <f>+('mod3-a'!E14+'mod3-b'!E14)/2</f>
        <v>18</v>
      </c>
      <c r="F14" s="20">
        <f>+('mod3-a'!F14+'mod3-b'!F14)/2</f>
        <v>16.5</v>
      </c>
      <c r="G14" s="20">
        <f>+('mod3-a'!G14+'mod3-b'!G14)/2</f>
        <v>15</v>
      </c>
      <c r="H14" s="32">
        <f t="shared" si="0"/>
        <v>6.15</v>
      </c>
      <c r="I14" s="26">
        <v>6</v>
      </c>
    </row>
    <row r="15" spans="1:9" ht="12.75">
      <c r="A15" s="25">
        <f t="shared" si="1"/>
        <v>10</v>
      </c>
      <c r="B15" s="25" t="s">
        <v>49</v>
      </c>
      <c r="C15" s="25" t="s">
        <v>50</v>
      </c>
      <c r="D15" s="20">
        <f>+('mod3-a'!D15+'mod3-b'!D15)/2</f>
        <v>13</v>
      </c>
      <c r="E15" s="20">
        <f>+('mod3-a'!E15+'mod3-b'!E15)/2</f>
        <v>18</v>
      </c>
      <c r="F15" s="20">
        <f>+('mod3-a'!F15+'mod3-b'!F15)/2</f>
        <v>18</v>
      </c>
      <c r="G15" s="20">
        <f>+('mod3-a'!G15+'mod3-b'!G15)/2</f>
        <v>13</v>
      </c>
      <c r="H15" s="32">
        <f t="shared" si="0"/>
        <v>6.2</v>
      </c>
      <c r="I15" s="26">
        <v>6</v>
      </c>
    </row>
    <row r="16" spans="1:9" ht="12.75">
      <c r="A16" s="25">
        <f t="shared" si="1"/>
        <v>11</v>
      </c>
      <c r="B16" s="25" t="s">
        <v>49</v>
      </c>
      <c r="C16" s="25" t="s">
        <v>50</v>
      </c>
      <c r="D16" s="20">
        <f>+('mod3-a'!D16+'mod3-b'!D16)/2</f>
        <v>13</v>
      </c>
      <c r="E16" s="20">
        <f>+('mod3-a'!E16+'mod3-b'!E16)/2</f>
        <v>20</v>
      </c>
      <c r="F16" s="20">
        <f>+('mod3-a'!F16+'mod3-b'!F16)/2</f>
        <v>21</v>
      </c>
      <c r="G16" s="20">
        <f>+('mod3-a'!G16+'mod3-b'!G16)/2</f>
        <v>14</v>
      </c>
      <c r="H16" s="32">
        <f t="shared" si="0"/>
        <v>6.8</v>
      </c>
      <c r="I16" s="26">
        <v>7</v>
      </c>
    </row>
    <row r="17" spans="1:9" ht="12.75">
      <c r="A17" s="25">
        <f t="shared" si="1"/>
        <v>12</v>
      </c>
      <c r="B17" s="25" t="s">
        <v>49</v>
      </c>
      <c r="C17" s="25" t="s">
        <v>50</v>
      </c>
      <c r="D17" s="20">
        <f>+('mod3-a'!D17+'mod3-b'!D17)/2</f>
        <v>13</v>
      </c>
      <c r="E17" s="20">
        <f>+('mod3-a'!E17+'mod3-b'!E17)/2</f>
        <v>18</v>
      </c>
      <c r="F17" s="20">
        <f>+('mod3-a'!F17+'mod3-b'!F17)/2</f>
        <v>19.5</v>
      </c>
      <c r="G17" s="20">
        <f>+('mod3-a'!G17+'mod3-b'!G17)/2</f>
        <v>13</v>
      </c>
      <c r="H17" s="32">
        <f t="shared" si="0"/>
        <v>6.35</v>
      </c>
      <c r="I17" s="26">
        <v>7</v>
      </c>
    </row>
    <row r="18" spans="1:9" ht="12.75">
      <c r="A18" s="25">
        <f t="shared" si="1"/>
        <v>13</v>
      </c>
      <c r="B18" s="25" t="s">
        <v>49</v>
      </c>
      <c r="C18" s="25" t="s">
        <v>50</v>
      </c>
      <c r="D18" s="20">
        <f>+('mod3-a'!D18+'mod3-b'!D18)/2</f>
        <v>16</v>
      </c>
      <c r="E18" s="20">
        <f>+('mod3-a'!E18+'mod3-b'!E18)/2</f>
        <v>24</v>
      </c>
      <c r="F18" s="20">
        <f>+('mod3-a'!F18+'mod3-b'!F18)/2</f>
        <v>25.5</v>
      </c>
      <c r="G18" s="20">
        <f>+('mod3-a'!G18+'mod3-b'!G18)/2</f>
        <v>17</v>
      </c>
      <c r="H18" s="32">
        <f t="shared" si="0"/>
        <v>8.25</v>
      </c>
      <c r="I18" s="26">
        <v>8</v>
      </c>
    </row>
    <row r="19" spans="1:9" ht="12.75">
      <c r="A19" s="25">
        <f t="shared" si="1"/>
        <v>14</v>
      </c>
      <c r="B19" s="25" t="s">
        <v>49</v>
      </c>
      <c r="C19" s="25" t="s">
        <v>50</v>
      </c>
      <c r="D19" s="20">
        <f>+('mod3-a'!D19+'mod3-b'!D19)/2</f>
        <v>12</v>
      </c>
      <c r="E19" s="20">
        <f>+('mod3-a'!E19+'mod3-b'!E19)/2</f>
        <v>16.5</v>
      </c>
      <c r="F19" s="20">
        <f>+('mod3-a'!F19+'mod3-b'!F19)/2</f>
        <v>15</v>
      </c>
      <c r="G19" s="20">
        <f>+('mod3-a'!G19+'mod3-b'!G19)/2</f>
        <v>12</v>
      </c>
      <c r="H19" s="32">
        <f t="shared" si="0"/>
        <v>5.55</v>
      </c>
      <c r="I19" s="26">
        <v>6</v>
      </c>
    </row>
    <row r="20" spans="1:9" ht="12.75">
      <c r="A20" s="25">
        <f t="shared" si="1"/>
        <v>15</v>
      </c>
      <c r="B20" s="25" t="s">
        <v>49</v>
      </c>
      <c r="C20" s="25" t="s">
        <v>50</v>
      </c>
      <c r="D20" s="20">
        <f>+('mod3-a'!D20+'mod3-b'!D20)/2</f>
        <v>16</v>
      </c>
      <c r="E20" s="20">
        <f>+('mod3-a'!E20+'mod3-b'!E20)/2</f>
        <v>22.5</v>
      </c>
      <c r="F20" s="20">
        <f>+('mod3-a'!F20+'mod3-b'!F20)/2</f>
        <v>24</v>
      </c>
      <c r="G20" s="20">
        <f>+('mod3-a'!G20+'mod3-b'!G20)/2</f>
        <v>17</v>
      </c>
      <c r="H20" s="32">
        <f t="shared" si="0"/>
        <v>7.95</v>
      </c>
      <c r="I20" s="26">
        <v>8</v>
      </c>
    </row>
    <row r="21" spans="1:9" ht="12.75">
      <c r="A21" s="25">
        <f t="shared" si="1"/>
        <v>16</v>
      </c>
      <c r="B21" s="25" t="s">
        <v>49</v>
      </c>
      <c r="C21" s="25" t="s">
        <v>50</v>
      </c>
      <c r="D21" s="20">
        <f>+('mod3-a'!D21+'mod3-b'!D21)/2</f>
        <v>14</v>
      </c>
      <c r="E21" s="20">
        <f>+('mod3-a'!E21+'mod3-b'!E21)/2</f>
        <v>17.5</v>
      </c>
      <c r="F21" s="20">
        <f>+('mod3-a'!F21+'mod3-b'!F21)/2</f>
        <v>18</v>
      </c>
      <c r="G21" s="20">
        <f>+('mod3-a'!G21+'mod3-b'!G21)/2</f>
        <v>15</v>
      </c>
      <c r="H21" s="32">
        <f t="shared" si="0"/>
        <v>6.45</v>
      </c>
      <c r="I21" s="26">
        <v>6</v>
      </c>
    </row>
    <row r="22" spans="1:9" ht="12.75">
      <c r="A22" s="25">
        <f t="shared" si="1"/>
        <v>17</v>
      </c>
      <c r="B22" s="25" t="s">
        <v>49</v>
      </c>
      <c r="C22" s="25" t="s">
        <v>50</v>
      </c>
      <c r="D22" s="20">
        <f>+('mod3-a'!D22+'mod3-b'!D22)/2</f>
        <v>14</v>
      </c>
      <c r="E22" s="20">
        <f>+('mod3-a'!E22+'mod3-b'!E22)/2</f>
        <v>19</v>
      </c>
      <c r="F22" s="20">
        <f>+('mod3-a'!F22+'mod3-b'!F22)/2</f>
        <v>21</v>
      </c>
      <c r="G22" s="20">
        <f>+('mod3-a'!G22+'mod3-b'!G22)/2</f>
        <v>15</v>
      </c>
      <c r="H22" s="32">
        <f t="shared" si="0"/>
        <v>6.9</v>
      </c>
      <c r="I22" s="26">
        <v>7</v>
      </c>
    </row>
    <row r="23" spans="1:9" ht="12.75">
      <c r="A23" s="25">
        <f t="shared" si="1"/>
        <v>18</v>
      </c>
      <c r="B23" s="25" t="s">
        <v>49</v>
      </c>
      <c r="C23" s="25" t="s">
        <v>50</v>
      </c>
      <c r="D23" s="20">
        <f>+('mod3-a'!D23+'mod3-b'!D23)/2</f>
        <v>16</v>
      </c>
      <c r="E23" s="20">
        <f>+('mod3-a'!E23+'mod3-b'!E23)/2</f>
        <v>22.5</v>
      </c>
      <c r="F23" s="20">
        <f>+('mod3-a'!F23+'mod3-b'!F23)/2</f>
        <v>25.5</v>
      </c>
      <c r="G23" s="20">
        <f>+('mod3-a'!G23+'mod3-b'!G23)/2</f>
        <v>17</v>
      </c>
      <c r="H23" s="32">
        <f t="shared" si="0"/>
        <v>8.1</v>
      </c>
      <c r="I23" s="26">
        <v>8</v>
      </c>
    </row>
    <row r="24" spans="1:9" ht="12.75">
      <c r="A24" s="25">
        <f t="shared" si="1"/>
        <v>19</v>
      </c>
      <c r="B24" s="25" t="s">
        <v>49</v>
      </c>
      <c r="C24" s="25" t="s">
        <v>50</v>
      </c>
      <c r="D24" s="20">
        <f>+('mod3-a'!D24+'mod3-b'!D24)/2</f>
        <v>7</v>
      </c>
      <c r="E24" s="20">
        <f>+('mod3-a'!E24+'mod3-b'!E24)/2</f>
        <v>12</v>
      </c>
      <c r="F24" s="20">
        <f>+('mod3-a'!F24+'mod3-b'!F24)/2</f>
        <v>10.5</v>
      </c>
      <c r="G24" s="20">
        <f>+('mod3-a'!G24+'mod3-b'!G24)/2</f>
        <v>8</v>
      </c>
      <c r="H24" s="32">
        <f t="shared" si="0"/>
        <v>3.75</v>
      </c>
      <c r="I24" s="26">
        <v>4</v>
      </c>
    </row>
    <row r="25" spans="1:9" ht="12.75">
      <c r="A25" s="25">
        <f t="shared" si="1"/>
        <v>20</v>
      </c>
      <c r="B25" s="25" t="s">
        <v>49</v>
      </c>
      <c r="C25" s="25" t="s">
        <v>50</v>
      </c>
      <c r="D25" s="20">
        <f>+('mod3-a'!D25+'mod3-b'!D25)/2</f>
        <v>4</v>
      </c>
      <c r="E25" s="20">
        <f>+('mod3-a'!E25+'mod3-b'!E25)/2</f>
        <v>6</v>
      </c>
      <c r="F25" s="20">
        <f>+('mod3-a'!F25+'mod3-b'!F25)/2</f>
        <v>6</v>
      </c>
      <c r="G25" s="20">
        <f>+('mod3-a'!G25+'mod3-b'!G25)/2</f>
        <v>4</v>
      </c>
      <c r="H25" s="32">
        <f t="shared" si="0"/>
        <v>2</v>
      </c>
      <c r="I25" s="26">
        <v>2</v>
      </c>
    </row>
    <row r="26" spans="1:9" ht="12.75">
      <c r="A26" s="25">
        <f t="shared" si="1"/>
        <v>21</v>
      </c>
      <c r="B26" s="25" t="s">
        <v>49</v>
      </c>
      <c r="C26" s="25" t="s">
        <v>50</v>
      </c>
      <c r="D26" s="20">
        <f>+('mod3-a'!D26+'mod3-b'!D26)/2</f>
        <v>13</v>
      </c>
      <c r="E26" s="20">
        <f>+('mod3-a'!E26+'mod3-b'!E26)/2</f>
        <v>20.5</v>
      </c>
      <c r="F26" s="20">
        <f>+('mod3-a'!F26+'mod3-b'!F26)/2</f>
        <v>19.5</v>
      </c>
      <c r="G26" s="20">
        <f>+('mod3-a'!G26+'mod3-b'!G26)/2</f>
        <v>15</v>
      </c>
      <c r="H26" s="32">
        <f t="shared" si="0"/>
        <v>6.8</v>
      </c>
      <c r="I26" s="26">
        <v>7</v>
      </c>
    </row>
    <row r="27" spans="1:9" ht="12.75">
      <c r="A27" s="25">
        <f t="shared" si="1"/>
        <v>22</v>
      </c>
      <c r="B27" s="25" t="s">
        <v>49</v>
      </c>
      <c r="C27" s="25" t="s">
        <v>50</v>
      </c>
      <c r="D27" s="20">
        <f>+('mod3-a'!D27+'mod3-b'!D27)/2</f>
        <v>14</v>
      </c>
      <c r="E27" s="20">
        <f>+('mod3-a'!E27+'mod3-b'!E27)/2</f>
        <v>22</v>
      </c>
      <c r="F27" s="20">
        <f>+('mod3-a'!F27+'mod3-b'!F27)/2</f>
        <v>22.5</v>
      </c>
      <c r="G27" s="20">
        <f>+('mod3-a'!G27+'mod3-b'!G27)/2</f>
        <v>15</v>
      </c>
      <c r="H27" s="32">
        <f t="shared" si="0"/>
        <v>7.35</v>
      </c>
      <c r="I27" s="26">
        <v>7</v>
      </c>
    </row>
    <row r="28" spans="1:9" ht="13.5" customHeight="1" thickBot="1">
      <c r="A28" s="22"/>
      <c r="B28" s="23" t="s">
        <v>0</v>
      </c>
      <c r="C28" s="24"/>
      <c r="D28" s="66">
        <f aca="true" t="shared" si="2" ref="D28:I28">SUM(D6:D27)/22</f>
        <v>12.75</v>
      </c>
      <c r="E28" s="66">
        <f t="shared" si="2"/>
        <v>18.318181818181817</v>
      </c>
      <c r="F28" s="66">
        <f t="shared" si="2"/>
        <v>18.75</v>
      </c>
      <c r="G28" s="66">
        <f t="shared" si="2"/>
        <v>13.909090909090908</v>
      </c>
      <c r="H28" s="66">
        <f t="shared" si="2"/>
        <v>6.372727272727274</v>
      </c>
      <c r="I28" s="66">
        <f t="shared" si="2"/>
        <v>6.409090909090909</v>
      </c>
    </row>
    <row r="29" spans="1:9" ht="13.5" customHeight="1">
      <c r="A29" s="2"/>
      <c r="B29" s="2" t="s">
        <v>5</v>
      </c>
      <c r="C29" s="2"/>
      <c r="D29" s="67">
        <f>+D28/20*10</f>
        <v>6.375</v>
      </c>
      <c r="E29" s="67">
        <f>+E28/20*10</f>
        <v>9.159090909090908</v>
      </c>
      <c r="F29" s="67">
        <f>+F28/30*10</f>
        <v>6.25</v>
      </c>
      <c r="G29" s="67">
        <f>+G28/30*10</f>
        <v>4.636363636363637</v>
      </c>
      <c r="H29" s="67"/>
      <c r="I29" s="68"/>
    </row>
    <row r="30" spans="1:8" ht="13.5" customHeight="1">
      <c r="A30" s="2"/>
      <c r="B30" s="2"/>
      <c r="C30" s="2"/>
      <c r="D30" s="4"/>
      <c r="E30" s="4"/>
      <c r="F30" s="4"/>
      <c r="G30" s="4"/>
      <c r="H30" s="4"/>
    </row>
    <row r="31" spans="1:8" ht="13.5" customHeight="1">
      <c r="A31" s="2"/>
      <c r="B31" s="2"/>
      <c r="C31" s="2"/>
      <c r="D31" s="4"/>
      <c r="E31" s="4"/>
      <c r="F31" s="4"/>
      <c r="G31" s="4"/>
      <c r="H31" s="4"/>
    </row>
    <row r="32" spans="1:8" ht="13.5" customHeight="1">
      <c r="A32" s="2"/>
      <c r="B32" s="2"/>
      <c r="C32" s="2"/>
      <c r="D32" s="4"/>
      <c r="E32" s="4"/>
      <c r="F32" s="4"/>
      <c r="G32" s="4"/>
      <c r="H32" s="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F34" sqref="F34"/>
    </sheetView>
  </sheetViews>
  <sheetFormatPr defaultColWidth="9.00390625" defaultRowHeight="12"/>
  <cols>
    <col min="1" max="1" width="2.75390625" style="0" customWidth="1"/>
    <col min="2" max="2" width="13.75390625" style="0" customWidth="1"/>
    <col min="3" max="3" width="16.875" style="0" customWidth="1"/>
    <col min="4" max="4" width="4.25390625" style="0" customWidth="1"/>
    <col min="5" max="8" width="4.625" style="0" customWidth="1"/>
    <col min="9" max="9" width="4.625" style="42" customWidth="1"/>
    <col min="10" max="10" width="0.875" style="0" customWidth="1"/>
    <col min="11" max="11" width="4.00390625" style="0" customWidth="1"/>
    <col min="12" max="13" width="4.25390625" style="0" customWidth="1"/>
    <col min="14" max="14" width="5.625" style="0" customWidth="1"/>
    <col min="15" max="15" width="3.375" style="0" customWidth="1"/>
    <col min="16" max="19" width="11.375" style="0" customWidth="1"/>
    <col min="20" max="20" width="39.625" style="0" customWidth="1"/>
    <col min="21" max="21" width="25.00390625" style="0" customWidth="1"/>
    <col min="22" max="16384" width="11.375" style="0" customWidth="1"/>
  </cols>
  <sheetData>
    <row r="1" ht="15.75">
      <c r="C1" s="6"/>
    </row>
    <row r="2" spans="1:17" ht="17.25" customHeight="1">
      <c r="A2" s="3"/>
      <c r="B2" s="3" t="s">
        <v>52</v>
      </c>
      <c r="C2" s="3" t="s">
        <v>57</v>
      </c>
      <c r="D2" s="19"/>
      <c r="E2" s="69" t="s">
        <v>27</v>
      </c>
      <c r="Q2" s="69" t="s">
        <v>38</v>
      </c>
    </row>
    <row r="3" spans="1:11" ht="18">
      <c r="A3" s="2"/>
      <c r="B3" s="43"/>
      <c r="C3" s="44"/>
      <c r="D3" s="34"/>
      <c r="E3" s="62">
        <v>1</v>
      </c>
      <c r="F3" s="63"/>
      <c r="G3" s="62">
        <v>2</v>
      </c>
      <c r="H3" s="63"/>
      <c r="I3" s="64">
        <v>3</v>
      </c>
      <c r="J3" s="45"/>
      <c r="K3" s="45"/>
    </row>
    <row r="4" spans="1:14" ht="144" customHeight="1">
      <c r="A4" s="46"/>
      <c r="B4" s="81" t="s">
        <v>34</v>
      </c>
      <c r="C4" s="82"/>
      <c r="D4" s="9" t="s">
        <v>28</v>
      </c>
      <c r="E4" s="47" t="s">
        <v>29</v>
      </c>
      <c r="F4" s="9" t="s">
        <v>30</v>
      </c>
      <c r="G4" s="47" t="s">
        <v>31</v>
      </c>
      <c r="H4" s="9" t="s">
        <v>33</v>
      </c>
      <c r="I4" s="48" t="s">
        <v>32</v>
      </c>
      <c r="K4" s="9" t="s">
        <v>35</v>
      </c>
      <c r="L4" s="49" t="s">
        <v>37</v>
      </c>
      <c r="M4" s="70" t="s">
        <v>39</v>
      </c>
      <c r="N4" s="50" t="s">
        <v>36</v>
      </c>
    </row>
    <row r="5" spans="1:14" ht="12">
      <c r="A5" s="1"/>
      <c r="B5" s="78" t="s">
        <v>51</v>
      </c>
      <c r="C5" s="79"/>
      <c r="D5" s="51">
        <v>0.2</v>
      </c>
      <c r="E5" s="51">
        <v>0.2</v>
      </c>
      <c r="F5" s="51">
        <v>0.5</v>
      </c>
      <c r="G5" s="51">
        <v>0.5</v>
      </c>
      <c r="H5" s="51">
        <v>0.3</v>
      </c>
      <c r="I5" s="51">
        <v>0.3</v>
      </c>
      <c r="J5" s="52"/>
      <c r="K5" s="53">
        <v>10</v>
      </c>
      <c r="L5" s="54">
        <v>10</v>
      </c>
      <c r="M5" s="54">
        <v>10</v>
      </c>
      <c r="N5" s="55">
        <v>10</v>
      </c>
    </row>
    <row r="6" spans="1:9" ht="12">
      <c r="A6" s="1"/>
      <c r="B6" s="76" t="s">
        <v>48</v>
      </c>
      <c r="C6" s="75"/>
      <c r="D6" s="15"/>
      <c r="E6" s="15"/>
      <c r="F6" s="15"/>
      <c r="G6" s="16"/>
      <c r="H6" s="15"/>
      <c r="I6" s="56"/>
    </row>
    <row r="7" spans="1:14" ht="12">
      <c r="A7" s="25">
        <v>1</v>
      </c>
      <c r="B7" s="80" t="s">
        <v>49</v>
      </c>
      <c r="C7" s="80" t="s">
        <v>50</v>
      </c>
      <c r="D7" s="5">
        <f>modulo1!H6</f>
        <v>5.6</v>
      </c>
      <c r="E7" s="57">
        <f>modulo1!I6</f>
        <v>6</v>
      </c>
      <c r="F7" s="5">
        <f>'MOD-2'!H6</f>
        <v>5.55</v>
      </c>
      <c r="G7" s="57">
        <f>'MOD-2'!I6</f>
        <v>6</v>
      </c>
      <c r="H7" s="20">
        <f>'MOD-3'!H6</f>
        <v>6.2</v>
      </c>
      <c r="I7" s="57">
        <f>'MOD-3'!I6</f>
        <v>6</v>
      </c>
      <c r="K7" s="21">
        <f>+D7*20%+F7*50%+H7*30%</f>
        <v>5.754999999999999</v>
      </c>
      <c r="L7" s="71">
        <v>7</v>
      </c>
      <c r="M7" s="1">
        <f>+K7*60%+L7*40%</f>
        <v>6.253</v>
      </c>
      <c r="N7" s="59">
        <v>6</v>
      </c>
    </row>
    <row r="8" spans="1:14" ht="12">
      <c r="A8" s="25">
        <f>A7+1</f>
        <v>2</v>
      </c>
      <c r="B8" s="25" t="s">
        <v>49</v>
      </c>
      <c r="C8" s="25" t="s">
        <v>50</v>
      </c>
      <c r="D8" s="1">
        <f>modulo1!H7</f>
        <v>7.8</v>
      </c>
      <c r="E8" s="60">
        <f>modulo1!I7</f>
        <v>8</v>
      </c>
      <c r="F8" s="1">
        <f>'MOD-2'!H7</f>
        <v>7.75</v>
      </c>
      <c r="G8" s="60">
        <f>'MOD-2'!I7</f>
        <v>8</v>
      </c>
      <c r="H8" s="21">
        <f>'MOD-3'!H7</f>
        <v>8.1</v>
      </c>
      <c r="I8" s="57">
        <f>'MOD-3'!I7</f>
        <v>8</v>
      </c>
      <c r="K8" s="21">
        <f aca="true" t="shared" si="0" ref="K8:K28">+D8*20%+F8*50%+H8*30%</f>
        <v>7.865</v>
      </c>
      <c r="L8" s="71">
        <v>9</v>
      </c>
      <c r="M8" s="1">
        <f aca="true" t="shared" si="1" ref="M8:M28">+K8*60%+L8*40%</f>
        <v>8.319</v>
      </c>
      <c r="N8" s="59">
        <v>8</v>
      </c>
    </row>
    <row r="9" spans="1:14" ht="12">
      <c r="A9" s="25">
        <f aca="true" t="shared" si="2" ref="A9:A28">A8+1</f>
        <v>3</v>
      </c>
      <c r="B9" s="25" t="s">
        <v>49</v>
      </c>
      <c r="C9" s="25" t="s">
        <v>50</v>
      </c>
      <c r="D9" s="1">
        <f>modulo1!H8</f>
        <v>5.6</v>
      </c>
      <c r="E9" s="60">
        <f>modulo1!I8</f>
        <v>6</v>
      </c>
      <c r="F9" s="1">
        <f>'MOD-2'!H8</f>
        <v>6.35</v>
      </c>
      <c r="G9" s="60">
        <f>'MOD-2'!I8</f>
        <v>6</v>
      </c>
      <c r="H9" s="21">
        <f>'MOD-3'!H8</f>
        <v>5.9</v>
      </c>
      <c r="I9" s="57">
        <f>'MOD-3'!I8</f>
        <v>6</v>
      </c>
      <c r="K9" s="21">
        <f t="shared" si="0"/>
        <v>6.0649999999999995</v>
      </c>
      <c r="L9" s="71">
        <v>7</v>
      </c>
      <c r="M9" s="1">
        <f t="shared" si="1"/>
        <v>6.439</v>
      </c>
      <c r="N9" s="59">
        <v>6</v>
      </c>
    </row>
    <row r="10" spans="1:14" ht="12">
      <c r="A10" s="25">
        <f t="shared" si="2"/>
        <v>4</v>
      </c>
      <c r="B10" s="25" t="s">
        <v>49</v>
      </c>
      <c r="C10" s="25" t="s">
        <v>50</v>
      </c>
      <c r="D10" s="5">
        <f>modulo1!H9</f>
        <v>5.6</v>
      </c>
      <c r="E10" s="57">
        <f>modulo1!I9</f>
        <v>6</v>
      </c>
      <c r="F10" s="5">
        <f>'MOD-2'!H9</f>
        <v>6.3</v>
      </c>
      <c r="G10" s="57">
        <f>'MOD-2'!I9</f>
        <v>6</v>
      </c>
      <c r="H10" s="20">
        <f>'MOD-3'!H9</f>
        <v>6.2</v>
      </c>
      <c r="I10" s="57">
        <f>'MOD-3'!I9</f>
        <v>6</v>
      </c>
      <c r="K10" s="21">
        <f t="shared" si="0"/>
        <v>6.129999999999999</v>
      </c>
      <c r="L10" s="71">
        <v>8</v>
      </c>
      <c r="M10" s="1">
        <f t="shared" si="1"/>
        <v>6.877999999999999</v>
      </c>
      <c r="N10" s="59">
        <v>7</v>
      </c>
    </row>
    <row r="11" spans="1:14" ht="12">
      <c r="A11" s="25">
        <f t="shared" si="2"/>
        <v>5</v>
      </c>
      <c r="B11" s="25" t="s">
        <v>49</v>
      </c>
      <c r="C11" s="25" t="s">
        <v>50</v>
      </c>
      <c r="D11" s="1">
        <f>modulo1!H10</f>
        <v>5.8</v>
      </c>
      <c r="E11" s="60">
        <f>modulo1!I10</f>
        <v>6</v>
      </c>
      <c r="F11" s="1">
        <f>'MOD-2'!H10</f>
        <v>6.05</v>
      </c>
      <c r="G11" s="60">
        <f>'MOD-2'!I10</f>
        <v>6</v>
      </c>
      <c r="H11" s="21">
        <f>'MOD-3'!H10</f>
        <v>6</v>
      </c>
      <c r="I11" s="57">
        <f>'MOD-3'!I10</f>
        <v>6</v>
      </c>
      <c r="K11" s="21">
        <f t="shared" si="0"/>
        <v>5.984999999999999</v>
      </c>
      <c r="L11" s="71">
        <v>7</v>
      </c>
      <c r="M11" s="1">
        <f t="shared" si="1"/>
        <v>6.391</v>
      </c>
      <c r="N11" s="59">
        <v>6</v>
      </c>
    </row>
    <row r="12" spans="1:14" ht="12">
      <c r="A12" s="25">
        <f t="shared" si="2"/>
        <v>6</v>
      </c>
      <c r="B12" s="25" t="s">
        <v>49</v>
      </c>
      <c r="C12" s="25" t="s">
        <v>50</v>
      </c>
      <c r="D12" s="1">
        <f>modulo1!H11</f>
        <v>4.4</v>
      </c>
      <c r="E12" s="60">
        <f>modulo1!I11</f>
        <v>4</v>
      </c>
      <c r="F12" s="1">
        <f>'MOD-2'!H11</f>
        <v>5.95</v>
      </c>
      <c r="G12" s="60">
        <f>'MOD-2'!I11</f>
        <v>6</v>
      </c>
      <c r="H12" s="21">
        <f>'MOD-3'!H11</f>
        <v>6.6</v>
      </c>
      <c r="I12" s="57">
        <f>'MOD-3'!I11</f>
        <v>7</v>
      </c>
      <c r="K12" s="21">
        <f t="shared" si="0"/>
        <v>5.835</v>
      </c>
      <c r="L12" s="71">
        <v>7</v>
      </c>
      <c r="M12" s="1">
        <f t="shared" si="1"/>
        <v>6.301</v>
      </c>
      <c r="N12" s="59">
        <v>6</v>
      </c>
    </row>
    <row r="13" spans="1:14" ht="12">
      <c r="A13" s="25">
        <f t="shared" si="2"/>
        <v>7</v>
      </c>
      <c r="B13" s="25" t="s">
        <v>49</v>
      </c>
      <c r="C13" s="25" t="s">
        <v>50</v>
      </c>
      <c r="D13" s="1">
        <f>modulo1!H12</f>
        <v>5.8</v>
      </c>
      <c r="E13" s="60">
        <f>modulo1!I12</f>
        <v>6</v>
      </c>
      <c r="F13" s="1">
        <f>'MOD-2'!H12</f>
        <v>7.4</v>
      </c>
      <c r="G13" s="60">
        <f>'MOD-2'!I12</f>
        <v>7</v>
      </c>
      <c r="H13" s="21">
        <f>'MOD-3'!H12</f>
        <v>6.7</v>
      </c>
      <c r="I13" s="57">
        <f>'MOD-3'!I12</f>
        <v>7</v>
      </c>
      <c r="K13" s="21">
        <f t="shared" si="0"/>
        <v>6.87</v>
      </c>
      <c r="L13" s="71">
        <v>8</v>
      </c>
      <c r="M13" s="1">
        <f t="shared" si="1"/>
        <v>7.322</v>
      </c>
      <c r="N13" s="59">
        <v>7</v>
      </c>
    </row>
    <row r="14" spans="1:14" ht="12">
      <c r="A14" s="25">
        <f t="shared" si="2"/>
        <v>8</v>
      </c>
      <c r="B14" s="25" t="s">
        <v>49</v>
      </c>
      <c r="C14" s="25" t="s">
        <v>50</v>
      </c>
      <c r="D14" s="1">
        <f>modulo1!H13</f>
        <v>6.6</v>
      </c>
      <c r="E14" s="60">
        <f>modulo1!I13</f>
        <v>7</v>
      </c>
      <c r="F14" s="1">
        <f>'MOD-2'!H13</f>
        <v>6.4</v>
      </c>
      <c r="G14" s="60">
        <f>'MOD-2'!I13</f>
        <v>6</v>
      </c>
      <c r="H14" s="21">
        <f>'MOD-3'!H13</f>
        <v>5.9</v>
      </c>
      <c r="I14" s="57">
        <f>'MOD-3'!I13</f>
        <v>6</v>
      </c>
      <c r="K14" s="21">
        <f t="shared" si="0"/>
        <v>6.290000000000001</v>
      </c>
      <c r="L14" s="71">
        <v>7</v>
      </c>
      <c r="M14" s="1">
        <f t="shared" si="1"/>
        <v>6.574000000000001</v>
      </c>
      <c r="N14" s="59">
        <v>7</v>
      </c>
    </row>
    <row r="15" spans="1:14" ht="12">
      <c r="A15" s="25">
        <f t="shared" si="2"/>
        <v>9</v>
      </c>
      <c r="B15" s="25" t="s">
        <v>49</v>
      </c>
      <c r="C15" s="25" t="s">
        <v>50</v>
      </c>
      <c r="D15" s="1">
        <f>modulo1!H14</f>
        <v>5.6</v>
      </c>
      <c r="E15" s="60">
        <f>modulo1!I14</f>
        <v>6</v>
      </c>
      <c r="F15" s="1">
        <f>'MOD-2'!H14</f>
        <v>5.95</v>
      </c>
      <c r="G15" s="60">
        <f>'MOD-2'!I14</f>
        <v>6</v>
      </c>
      <c r="H15" s="21">
        <f>'MOD-3'!H14</f>
        <v>6.15</v>
      </c>
      <c r="I15" s="57">
        <f>'MOD-3'!I14</f>
        <v>6</v>
      </c>
      <c r="K15" s="21">
        <f t="shared" si="0"/>
        <v>5.9399999999999995</v>
      </c>
      <c r="L15" s="71">
        <v>9</v>
      </c>
      <c r="M15" s="1">
        <f t="shared" si="1"/>
        <v>7.164</v>
      </c>
      <c r="N15" s="59">
        <v>7</v>
      </c>
    </row>
    <row r="16" spans="1:14" ht="12">
      <c r="A16" s="25">
        <f t="shared" si="2"/>
        <v>10</v>
      </c>
      <c r="B16" s="25" t="s">
        <v>49</v>
      </c>
      <c r="C16" s="25" t="s">
        <v>50</v>
      </c>
      <c r="D16" s="1">
        <f>modulo1!H15</f>
        <v>6.1</v>
      </c>
      <c r="E16" s="60">
        <f>modulo1!I15</f>
        <v>6</v>
      </c>
      <c r="F16" s="1">
        <f>'MOD-2'!H15</f>
        <v>6.15</v>
      </c>
      <c r="G16" s="60">
        <f>'MOD-2'!I15</f>
        <v>6</v>
      </c>
      <c r="H16" s="21">
        <f>'MOD-3'!H15</f>
        <v>6.2</v>
      </c>
      <c r="I16" s="57">
        <f>'MOD-3'!I15</f>
        <v>6</v>
      </c>
      <c r="K16" s="21">
        <f t="shared" si="0"/>
        <v>6.154999999999999</v>
      </c>
      <c r="L16" s="71">
        <v>8</v>
      </c>
      <c r="M16" s="1">
        <f t="shared" si="1"/>
        <v>6.893</v>
      </c>
      <c r="N16" s="59">
        <v>7</v>
      </c>
    </row>
    <row r="17" spans="1:14" ht="12">
      <c r="A17" s="25">
        <f t="shared" si="2"/>
        <v>11</v>
      </c>
      <c r="B17" s="25" t="s">
        <v>49</v>
      </c>
      <c r="C17" s="25" t="s">
        <v>50</v>
      </c>
      <c r="D17" s="1">
        <f>modulo1!H16</f>
        <v>5.4</v>
      </c>
      <c r="E17" s="60">
        <f>modulo1!I16</f>
        <v>5</v>
      </c>
      <c r="F17" s="1">
        <f>'MOD-2'!H16</f>
        <v>6.3</v>
      </c>
      <c r="G17" s="60">
        <f>'MOD-2'!I16</f>
        <v>6</v>
      </c>
      <c r="H17" s="21">
        <f>'MOD-3'!H16</f>
        <v>6.8</v>
      </c>
      <c r="I17" s="57">
        <f>'MOD-3'!I16</f>
        <v>7</v>
      </c>
      <c r="K17" s="21">
        <f t="shared" si="0"/>
        <v>6.2700000000000005</v>
      </c>
      <c r="L17" s="71">
        <v>8</v>
      </c>
      <c r="M17" s="21">
        <f t="shared" si="1"/>
        <v>6.962</v>
      </c>
      <c r="N17" s="59">
        <v>7</v>
      </c>
    </row>
    <row r="18" spans="1:14" ht="12">
      <c r="A18" s="25">
        <f t="shared" si="2"/>
        <v>12</v>
      </c>
      <c r="B18" s="25" t="s">
        <v>49</v>
      </c>
      <c r="C18" s="25" t="s">
        <v>50</v>
      </c>
      <c r="D18" s="1">
        <f>modulo1!H17</f>
        <v>4.9</v>
      </c>
      <c r="E18" s="60">
        <f>modulo1!I17</f>
        <v>5</v>
      </c>
      <c r="F18" s="1">
        <f>'MOD-2'!H17</f>
        <v>5.2</v>
      </c>
      <c r="G18" s="60">
        <f>'MOD-2'!I17</f>
        <v>5</v>
      </c>
      <c r="H18" s="21">
        <f>'MOD-3'!H17</f>
        <v>6.35</v>
      </c>
      <c r="I18" s="57">
        <f>'MOD-3'!I17</f>
        <v>7</v>
      </c>
      <c r="K18" s="21">
        <f t="shared" si="0"/>
        <v>5.484999999999999</v>
      </c>
      <c r="L18" s="71">
        <v>7</v>
      </c>
      <c r="M18" s="1">
        <f t="shared" si="1"/>
        <v>6.090999999999999</v>
      </c>
      <c r="N18" s="59">
        <v>6</v>
      </c>
    </row>
    <row r="19" spans="1:14" ht="12">
      <c r="A19" s="25">
        <f t="shared" si="2"/>
        <v>13</v>
      </c>
      <c r="B19" s="25" t="s">
        <v>49</v>
      </c>
      <c r="C19" s="25" t="s">
        <v>50</v>
      </c>
      <c r="D19" s="5">
        <f>modulo1!H18</f>
        <v>7</v>
      </c>
      <c r="E19" s="57">
        <f>modulo1!I18</f>
        <v>7</v>
      </c>
      <c r="F19" s="5">
        <f>'MOD-2'!H18</f>
        <v>8.7</v>
      </c>
      <c r="G19" s="57">
        <f>'MOD-2'!I18</f>
        <v>9</v>
      </c>
      <c r="H19" s="20">
        <f>'MOD-3'!H18</f>
        <v>8.25</v>
      </c>
      <c r="I19" s="57">
        <f>'MOD-3'!I18</f>
        <v>8</v>
      </c>
      <c r="K19" s="21">
        <f t="shared" si="0"/>
        <v>8.225</v>
      </c>
      <c r="L19" s="71">
        <v>9</v>
      </c>
      <c r="M19" s="1">
        <f t="shared" si="1"/>
        <v>8.535</v>
      </c>
      <c r="N19" s="59">
        <v>9</v>
      </c>
    </row>
    <row r="20" spans="1:14" ht="12">
      <c r="A20" s="25">
        <f t="shared" si="2"/>
        <v>14</v>
      </c>
      <c r="B20" s="25" t="s">
        <v>49</v>
      </c>
      <c r="C20" s="25" t="s">
        <v>50</v>
      </c>
      <c r="D20" s="1">
        <f>modulo1!H19</f>
        <v>6.4</v>
      </c>
      <c r="E20" s="60">
        <f>modulo1!I19</f>
        <v>6</v>
      </c>
      <c r="F20" s="1">
        <f>'MOD-2'!H19</f>
        <v>6</v>
      </c>
      <c r="G20" s="60">
        <f>'MOD-2'!I19</f>
        <v>6</v>
      </c>
      <c r="H20" s="21">
        <f>'MOD-3'!H19</f>
        <v>5.55</v>
      </c>
      <c r="I20" s="57">
        <f>'MOD-3'!I19</f>
        <v>6</v>
      </c>
      <c r="K20" s="21">
        <f t="shared" si="0"/>
        <v>5.945</v>
      </c>
      <c r="L20" s="71">
        <v>7</v>
      </c>
      <c r="M20" s="1">
        <f t="shared" si="1"/>
        <v>6.367000000000001</v>
      </c>
      <c r="N20" s="59">
        <v>6</v>
      </c>
    </row>
    <row r="21" spans="1:14" ht="12">
      <c r="A21" s="25">
        <f t="shared" si="2"/>
        <v>15</v>
      </c>
      <c r="B21" s="25" t="s">
        <v>49</v>
      </c>
      <c r="C21" s="25" t="s">
        <v>50</v>
      </c>
      <c r="D21" s="1">
        <f>modulo1!H20</f>
        <v>7</v>
      </c>
      <c r="E21" s="60">
        <f>modulo1!I20</f>
        <v>7</v>
      </c>
      <c r="F21" s="1">
        <f>'MOD-2'!H20</f>
        <v>6.9</v>
      </c>
      <c r="G21" s="60">
        <f>'MOD-2'!I20</f>
        <v>7</v>
      </c>
      <c r="H21" s="21">
        <f>'MOD-3'!H20</f>
        <v>7.95</v>
      </c>
      <c r="I21" s="57">
        <f>'MOD-3'!I20</f>
        <v>8</v>
      </c>
      <c r="K21" s="21">
        <f t="shared" si="0"/>
        <v>7.235</v>
      </c>
      <c r="L21" s="71">
        <v>9</v>
      </c>
      <c r="M21" s="1">
        <f t="shared" si="1"/>
        <v>7.941000000000001</v>
      </c>
      <c r="N21" s="59">
        <v>8</v>
      </c>
    </row>
    <row r="22" spans="1:14" ht="12">
      <c r="A22" s="25">
        <f t="shared" si="2"/>
        <v>16</v>
      </c>
      <c r="B22" s="25" t="s">
        <v>49</v>
      </c>
      <c r="C22" s="25" t="s">
        <v>50</v>
      </c>
      <c r="D22" s="1">
        <f>modulo1!H21</f>
        <v>7.6</v>
      </c>
      <c r="E22" s="60">
        <f>modulo1!I21</f>
        <v>8</v>
      </c>
      <c r="F22" s="1">
        <f>'MOD-2'!H21</f>
        <v>7.15</v>
      </c>
      <c r="G22" s="60">
        <f>'MOD-2'!I21</f>
        <v>7</v>
      </c>
      <c r="H22" s="21">
        <f>'MOD-3'!H21</f>
        <v>6.45</v>
      </c>
      <c r="I22" s="57">
        <f>'MOD-3'!I21</f>
        <v>6</v>
      </c>
      <c r="K22" s="21">
        <f t="shared" si="0"/>
        <v>7.030000000000001</v>
      </c>
      <c r="L22" s="71">
        <v>8</v>
      </c>
      <c r="M22" s="1">
        <f t="shared" si="1"/>
        <v>7.418000000000001</v>
      </c>
      <c r="N22" s="59">
        <v>7</v>
      </c>
    </row>
    <row r="23" spans="1:14" ht="12">
      <c r="A23" s="25">
        <f t="shared" si="2"/>
        <v>17</v>
      </c>
      <c r="B23" s="25" t="s">
        <v>49</v>
      </c>
      <c r="C23" s="25" t="s">
        <v>50</v>
      </c>
      <c r="D23" s="1">
        <f>modulo1!H22</f>
        <v>6.2</v>
      </c>
      <c r="E23" s="60">
        <f>modulo1!I22</f>
        <v>6</v>
      </c>
      <c r="F23" s="1">
        <f>'MOD-2'!H22</f>
        <v>6.95</v>
      </c>
      <c r="G23" s="60">
        <f>'MOD-2'!I22</f>
        <v>7</v>
      </c>
      <c r="H23" s="21">
        <f>'MOD-3'!H22</f>
        <v>6.9</v>
      </c>
      <c r="I23" s="57">
        <f>'MOD-3'!I22</f>
        <v>7</v>
      </c>
      <c r="K23" s="21">
        <f t="shared" si="0"/>
        <v>6.785</v>
      </c>
      <c r="L23" s="71">
        <v>8</v>
      </c>
      <c r="M23" s="1">
        <f t="shared" si="1"/>
        <v>7.271</v>
      </c>
      <c r="N23" s="59">
        <v>7</v>
      </c>
    </row>
    <row r="24" spans="1:14" ht="12">
      <c r="A24" s="25">
        <f t="shared" si="2"/>
        <v>18</v>
      </c>
      <c r="B24" s="25" t="s">
        <v>49</v>
      </c>
      <c r="C24" s="25" t="s">
        <v>50</v>
      </c>
      <c r="D24" s="1">
        <f>modulo1!H23</f>
        <v>6.4</v>
      </c>
      <c r="E24" s="60">
        <f>modulo1!I23</f>
        <v>6</v>
      </c>
      <c r="F24" s="1">
        <f>'MOD-2'!H23</f>
        <v>7.1</v>
      </c>
      <c r="G24" s="60">
        <f>'MOD-2'!I23</f>
        <v>7</v>
      </c>
      <c r="H24" s="21">
        <f>'MOD-3'!H23</f>
        <v>8.1</v>
      </c>
      <c r="I24" s="57">
        <f>'MOD-3'!I23</f>
        <v>8</v>
      </c>
      <c r="K24" s="21">
        <f t="shared" si="0"/>
        <v>7.26</v>
      </c>
      <c r="L24" s="71">
        <v>7</v>
      </c>
      <c r="M24" s="1">
        <f t="shared" si="1"/>
        <v>7.156000000000001</v>
      </c>
      <c r="N24" s="59">
        <v>7</v>
      </c>
    </row>
    <row r="25" spans="1:14" ht="12">
      <c r="A25" s="25">
        <f t="shared" si="2"/>
        <v>19</v>
      </c>
      <c r="B25" s="25" t="s">
        <v>49</v>
      </c>
      <c r="C25" s="25" t="s">
        <v>50</v>
      </c>
      <c r="D25" s="5">
        <f>modulo1!H24</f>
        <v>6.4</v>
      </c>
      <c r="E25" s="57">
        <f>modulo1!I24</f>
        <v>6</v>
      </c>
      <c r="F25" s="5">
        <f>'MOD-2'!H24</f>
        <v>5.7</v>
      </c>
      <c r="G25" s="57">
        <f>'MOD-2'!I24</f>
        <v>6</v>
      </c>
      <c r="H25" s="20">
        <f>'MOD-3'!H24</f>
        <v>3.75</v>
      </c>
      <c r="I25" s="57">
        <f>'MOD-3'!I24</f>
        <v>4</v>
      </c>
      <c r="K25" s="21">
        <f t="shared" si="0"/>
        <v>5.255000000000001</v>
      </c>
      <c r="L25" s="71">
        <v>7</v>
      </c>
      <c r="M25" s="21">
        <f t="shared" si="1"/>
        <v>5.953000000000001</v>
      </c>
      <c r="N25" s="59">
        <v>6</v>
      </c>
    </row>
    <row r="26" spans="1:14" ht="12">
      <c r="A26" s="25">
        <f t="shared" si="2"/>
        <v>20</v>
      </c>
      <c r="B26" s="25" t="s">
        <v>49</v>
      </c>
      <c r="C26" s="25" t="s">
        <v>50</v>
      </c>
      <c r="D26" s="1">
        <f>modulo1!H25</f>
        <v>6</v>
      </c>
      <c r="E26" s="60">
        <f>modulo1!I25</f>
        <v>6</v>
      </c>
      <c r="F26" s="1">
        <f>'MOD-2'!H25</f>
        <v>4.8</v>
      </c>
      <c r="G26" s="60">
        <f>'MOD-2'!I25</f>
        <v>5</v>
      </c>
      <c r="H26" s="21">
        <f>'MOD-3'!H25</f>
        <v>2</v>
      </c>
      <c r="I26" s="57">
        <f>'MOD-3'!I25</f>
        <v>2</v>
      </c>
      <c r="K26" s="21">
        <f t="shared" si="0"/>
        <v>4.2</v>
      </c>
      <c r="L26" s="71">
        <v>6</v>
      </c>
      <c r="M26" s="1">
        <f t="shared" si="1"/>
        <v>4.92</v>
      </c>
      <c r="N26" s="59">
        <v>5</v>
      </c>
    </row>
    <row r="27" spans="1:14" ht="12">
      <c r="A27" s="25">
        <f t="shared" si="2"/>
        <v>21</v>
      </c>
      <c r="B27" s="25" t="s">
        <v>49</v>
      </c>
      <c r="C27" s="25" t="s">
        <v>50</v>
      </c>
      <c r="D27" s="1">
        <f>modulo1!H26</f>
        <v>6.8</v>
      </c>
      <c r="E27" s="60">
        <f>modulo1!I26</f>
        <v>7</v>
      </c>
      <c r="F27" s="1">
        <f>'MOD-2'!H26</f>
        <v>6.5</v>
      </c>
      <c r="G27" s="60">
        <f>'MOD-2'!I26</f>
        <v>7</v>
      </c>
      <c r="H27" s="21">
        <f>'MOD-3'!H26</f>
        <v>6.8</v>
      </c>
      <c r="I27" s="57">
        <f>'MOD-3'!I26</f>
        <v>7</v>
      </c>
      <c r="K27" s="21">
        <f t="shared" si="0"/>
        <v>6.65</v>
      </c>
      <c r="L27" s="71">
        <v>8</v>
      </c>
      <c r="M27" s="1">
        <f t="shared" si="1"/>
        <v>7.19</v>
      </c>
      <c r="N27" s="59">
        <v>7</v>
      </c>
    </row>
    <row r="28" spans="1:14" ht="12">
      <c r="A28" s="25">
        <f t="shared" si="2"/>
        <v>22</v>
      </c>
      <c r="B28" s="25" t="s">
        <v>49</v>
      </c>
      <c r="C28" s="25" t="s">
        <v>50</v>
      </c>
      <c r="D28" s="1">
        <f>modulo1!H27</f>
        <v>5.6</v>
      </c>
      <c r="E28" s="60">
        <f>modulo1!I27</f>
        <v>6</v>
      </c>
      <c r="F28" s="1">
        <f>'MOD-2'!H27</f>
        <v>6.25</v>
      </c>
      <c r="G28" s="60">
        <f>'MOD-2'!I27</f>
        <v>6</v>
      </c>
      <c r="H28" s="21">
        <f>'MOD-3'!H27</f>
        <v>7.35</v>
      </c>
      <c r="I28" s="57">
        <f>'MOD-3'!I27</f>
        <v>7</v>
      </c>
      <c r="K28" s="21">
        <f t="shared" si="0"/>
        <v>6.449999999999999</v>
      </c>
      <c r="L28" s="71">
        <v>7</v>
      </c>
      <c r="M28" s="1">
        <f t="shared" si="1"/>
        <v>6.67</v>
      </c>
      <c r="N28" s="59">
        <v>7</v>
      </c>
    </row>
    <row r="29" spans="1:14" ht="13.5" customHeight="1">
      <c r="A29" s="1"/>
      <c r="B29" s="17" t="s">
        <v>0</v>
      </c>
      <c r="C29" s="1"/>
      <c r="D29" s="32">
        <f aca="true" t="shared" si="3" ref="D29:I29">SUM(D7:D28)/22</f>
        <v>6.118181818181819</v>
      </c>
      <c r="E29" s="32">
        <f t="shared" si="3"/>
        <v>6.181818181818182</v>
      </c>
      <c r="F29" s="32">
        <f t="shared" si="3"/>
        <v>6.427272727272729</v>
      </c>
      <c r="G29" s="32">
        <f t="shared" si="3"/>
        <v>6.409090909090909</v>
      </c>
      <c r="H29" s="32">
        <f t="shared" si="3"/>
        <v>6.372727272727274</v>
      </c>
      <c r="I29" s="61">
        <f t="shared" si="3"/>
        <v>6.409090909090909</v>
      </c>
      <c r="K29" s="32"/>
      <c r="L29" s="32">
        <f>SUM(L7:L28)/22</f>
        <v>7.636363636363637</v>
      </c>
      <c r="M29" s="32"/>
      <c r="N29" s="32">
        <f>SUM(N7:N28)/22</f>
        <v>6.7727272727272725</v>
      </c>
    </row>
    <row r="30" spans="1:7" ht="13.5" customHeight="1">
      <c r="A30" s="2"/>
      <c r="B30" s="2"/>
      <c r="C30" s="2"/>
      <c r="D30" s="4"/>
      <c r="E30" s="4"/>
      <c r="F30" s="4"/>
      <c r="G30" s="4"/>
    </row>
    <row r="31" spans="1:7" ht="13.5" customHeight="1">
      <c r="A31" s="2"/>
      <c r="B31" s="2"/>
      <c r="C31" s="2"/>
      <c r="D31" s="4"/>
      <c r="E31" s="4"/>
      <c r="F31" s="4"/>
      <c r="G31" s="4"/>
    </row>
    <row r="32" spans="1:7" ht="13.5" customHeight="1">
      <c r="A32" s="2"/>
      <c r="B32" s="2"/>
      <c r="C32" s="2"/>
      <c r="D32" s="4"/>
      <c r="E32" s="4"/>
      <c r="F32" s="4"/>
      <c r="G32" s="4"/>
    </row>
  </sheetData>
  <mergeCells count="1">
    <mergeCell ref="B4:C4"/>
  </mergeCells>
  <printOptions horizontalCentered="1"/>
  <pageMargins left="0.35433070866141736" right="0.43307086614173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I.P.S.S.C.T.P.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zenale e butinone</dc:creator>
  <cp:keywords/>
  <dc:description/>
  <cp:lastModifiedBy>Luigi Gaudio</cp:lastModifiedBy>
  <cp:lastPrinted>2002-06-05T15:47:09Z</cp:lastPrinted>
  <dcterms:created xsi:type="dcterms:W3CDTF">1998-11-25T09:05:13Z</dcterms:created>
  <dcterms:modified xsi:type="dcterms:W3CDTF">2004-01-03T11:01:09Z</dcterms:modified>
  <cp:category/>
  <cp:version/>
  <cp:contentType/>
  <cp:contentStatus/>
</cp:coreProperties>
</file>